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la\Desktop\"/>
    </mc:Choice>
  </mc:AlternateContent>
  <bookViews>
    <workbookView xWindow="0" yWindow="0" windowWidth="20490" windowHeight="7560" firstSheet="16" activeTab="21"/>
  </bookViews>
  <sheets>
    <sheet name="غلاف" sheetId="43" r:id="rId1"/>
    <sheet name="جمعية " sheetId="27" r:id="rId2"/>
    <sheet name="شكر و تقدير (2)" sheetId="39" r:id="rId3"/>
    <sheet name="مقدمة" sheetId="33" r:id="rId4"/>
    <sheet name="محتويات" sheetId="11" r:id="rId5"/>
    <sheet name="نبذة جمعية" sheetId="28" r:id="rId6"/>
    <sheet name="هيكل " sheetId="13" r:id="rId7"/>
    <sheet name="م.ادارة" sheetId="14" r:id="rId8"/>
    <sheet name="الفروع" sheetId="15" r:id="rId9"/>
    <sheet name="ج. عمومية" sheetId="16" r:id="rId10"/>
    <sheet name="ح.بنكية " sheetId="34" r:id="rId11"/>
    <sheet name="مستفيدون" sheetId="18" r:id="rId12"/>
    <sheet name="عاملون " sheetId="36" r:id="rId13"/>
    <sheet name="عاملون 2" sheetId="17" r:id="rId14"/>
    <sheet name="PRO1" sheetId="19" r:id="rId15"/>
    <sheet name="ACV 1" sheetId="41" r:id="rId16"/>
    <sheet name="TRA " sheetId="40" r:id="rId17"/>
    <sheet name="المدرسة" sheetId="20" r:id="rId18"/>
    <sheet name="سمعيات ونطق" sheetId="23" r:id="rId19"/>
    <sheet name="تعليم الكبار" sheetId="24" r:id="rId20"/>
    <sheet name="السنابل" sheetId="25" r:id="rId21"/>
    <sheet name="ختامي" sheetId="44" r:id="rId22"/>
  </sheets>
  <externalReferences>
    <externalReference r:id="rId23"/>
    <externalReference r:id="rId24"/>
    <externalReference r:id="rId25"/>
    <externalReference r:id="rId26"/>
  </externalReferences>
  <definedNames>
    <definedName name="d1.6.1">OFFSET([1]datavar!$B$22,0,0,COUNTA([1]datavar!$B$22:$B$29),1)</definedName>
    <definedName name="d1.6.5">OFFSET([1]datavar!$D$22,0,0,COUNTA([1]datavar!$D$22:$D$29),1)</definedName>
    <definedName name="d1.6.7">OFFSET([1]datavar!$F$22,0,0,COUNTA([1]datavar!$F$22:$F$29),1)</definedName>
    <definedName name="d1.7.1">OFFSET([1]datavar!$H$22,0,0,COUNTA([1]datavar!$H$22:$H$39),1)</definedName>
    <definedName name="d2.2.1">OFFSET([1]datavar!$B$32,0,0,COUNTA([1]datavar!$B$32:$B$39),1)</definedName>
    <definedName name="d2.2.2">OFFSET([1]datavar!$D$32,0,0,COUNTA([1]datavar!$D$32:$D$39),1)</definedName>
    <definedName name="d3.1.2">OFFSET([1]datavar!$B$42,0,0,COUNTA([1]datavar!$B$42:$B$92),1)</definedName>
    <definedName name="d3.1.3">OFFSET([1]datavar!$D$42,0,0,COUNTA([1]datavar!$D$42:$D$92),1)</definedName>
    <definedName name="d3.2.3">OFFSET([1]datavar!$C$42,0,0,COUNTA([1]datavar!$C$42:$C$92),1)</definedName>
    <definedName name="d3.3.2">OFFSET([1]datavar!$F$42,0,0,COUNTA([1]datavar!$F$42:$F$92),1)</definedName>
    <definedName name="d4.2.2">OFFSET([1]datavar!$B$95,0,0,COUNTA([1]datavar!$B$95:$B$102),1)</definedName>
    <definedName name="d4.2.3">OFFSET([1]datavar!$D$95,0,0,COUNTA([1]datavar!$D$95:$D$102),1)</definedName>
    <definedName name="d4.2.4">OFFSET([1]datavar!$F$95,0,0,COUNTA([1]datavar!$F$95:$F$102),1)</definedName>
    <definedName name="d4.5">OFFSET([1]datavar!$H$95,0,0,COUNTA([1]datavar!$H$95:$H$102),1)</definedName>
    <definedName name="d4.5.1">OFFSET([1]datavar!$J$95,0,0,COUNTA([1]datavar!$J$95:$J$102),1)</definedName>
    <definedName name="d4.5.2">OFFSET([1]datavar!$L$95,0,0,COUNTA([1]datavar!$L$95:$L$102),1)</definedName>
    <definedName name="d5.2">OFFSET([1]datavar!$B$105,0,0,COUNTA([1]datavar!$B$105:$B$112),1)</definedName>
    <definedName name="d9.11">OFFSET([2]datavar!$F$135,0,0,COUNTA([2]datavar!$F$135:$F$142),1)</definedName>
    <definedName name="d9.14">OFFSET([2]datavar!$H$135,0,0,COUNTA([2]datavar!$H$135:$H$142),1)</definedName>
    <definedName name="d9.18">OFFSET([2]datavar!$J$135,0,0,COUNTA([2]datavar!$J$135:$J$142),1)</definedName>
    <definedName name="d9.19">OFFSET([2]datavar!$L$135,0,0,COUNTA([2]datavar!$L$135:$L$142),1)</definedName>
    <definedName name="d9.20">OFFSET([2]datavar!$N$135,0,0,COUNTA([2]datavar!$N$135:$N$142),1)</definedName>
    <definedName name="d9.21">OFFSET([2]datavar!$P$135,0,0,COUNTA([2]datavar!$P$135:$P$142),1)</definedName>
    <definedName name="d9.22">OFFSET([2]datavar!$R$135,0,0,COUNTA([2]datavar!$R$135:$R$142),1)</definedName>
    <definedName name="d9.23">OFFSET([2]datavar!$T$135,0,0,COUNTA([2]datavar!$T$135:$T$142),1)</definedName>
    <definedName name="d9.24">OFFSET([2]datavar!$B$145,0,0,COUNTA([2]datavar!$B$145:$B$152),1)</definedName>
    <definedName name="d9.25">OFFSET([2]datavar!$D$145,0,0,COUNTA([2]datavar!$D$145:$D$152),1)</definedName>
    <definedName name="d9.27">OFFSET([2]datavar!$F$145,0,0,COUNTA([2]datavar!$F$145:$F$152),1)</definedName>
    <definedName name="d9.28">OFFSET([2]datavar!$H$145,0,0,COUNTA([2]datavar!$H$145:$H$152),1)</definedName>
    <definedName name="d9.29">OFFSET([2]datavar!$J$145,0,0,COUNTA([2]datavar!$J$145:$J$152),1)</definedName>
    <definedName name="d9.6">OFFSET([2]datavar!$B$135,0,0,COUNTA([2]datavar!$B$135:$B$142),1)</definedName>
    <definedName name="d9.8">OFFSET([2]datavar!$D$135,0,0,COUNTA([2]datavar!$D$135:$D$142),1)</definedName>
    <definedName name="p1.10">OFFSET([2]provar!$J$23,0,0,COUNTA([2]provar!$J$23:$J$42),1)</definedName>
    <definedName name="p1.12">OFFSET([2]provar!$L$23,0,0,COUNTA([2]provar!$L$23:$L$42),1)</definedName>
    <definedName name="p1.14">OFFSET([1]provar!$N$23,0,0,COUNTA([1]provar!$N$23:$N$42),1)</definedName>
    <definedName name="p1.15">OFFSET([1]provar!$B$59,0,0,COUNTA([1]provar!$B$59:$B$66),1)</definedName>
    <definedName name="p1.17">OFFSET([2]provar!$D$59,0,0,COUNTA([2]provar!$D$59:$D$66),1)</definedName>
    <definedName name="p1.18">OFFSET([2]provar!$F$59,0,0,COUNTA([2]provar!$F$59:$F$66),1)</definedName>
    <definedName name="p1.19">OFFSET([2]provar!$H$59,0,0,COUNTA([2]provar!$H$59:$H$66),1)</definedName>
    <definedName name="p1.20">OFFSET([2]provar!$P$23,0,0,COUNTA([2]provar!$P$23:$P$42),1)</definedName>
    <definedName name="p1.26">OFFSET([2]provar!$V$4,0,0,COUNTA([2]provar!$V$4:$V$247),1)</definedName>
    <definedName name="p1.29">OFFSET([2]provar!$J$59,0,0,COUNTA([2]provar!$J$59:$J$66),1)</definedName>
    <definedName name="p1.3">OFFSET([2]provar!$B$23,0,0,COUNTA([2]provar!$B$23:$B$30),1)</definedName>
    <definedName name="p1.33.1">OFFSET([2]provar!$B$35,0,0,COUNTA([2]provar!$B$35:$B$35),1)</definedName>
    <definedName name="p1.4">OFFSET([2]provar!$T$4,0,0,COUNTA([2]provar!$T$4:$T$57),1)</definedName>
    <definedName name="p1.41">OFFSET([2]provar!$L$59,0,0,COUNTA([2]provar!$L$59:$L$66),1)</definedName>
    <definedName name="p1.5">OFFSET([2]provar!$D$23,0,0,COUNTA([2]provar!$D$23:$D$42),1)</definedName>
    <definedName name="p1.6">OFFSET([2]provar!$F$23,0,0,COUNTA([2]provar!$F$23:$F$42),1)</definedName>
    <definedName name="p1.9">OFFSET([2]provar!$H$23,0,0,COUNTA([2]provar!$H$23:$H$42),1)</definedName>
    <definedName name="p3.1">OFFSET([2]provar!$B$120,0,0,COUNTA([2]provar!$B$120:$B$127),1)</definedName>
    <definedName name="p3.10">OFFSET([2]provar!$R$120,0,0,COUNTA([2]provar!$R$120:$R$127),1)</definedName>
    <definedName name="p3.11">OFFSET([2]provar!$B$130,0,0,COUNTA([2]provar!$B$130:$B$137),1)</definedName>
    <definedName name="p3.12">OFFSET([2]provar!$D$130,0,0,COUNTA([2]provar!$D$130:$D$137),1)</definedName>
    <definedName name="p3.2">OFFSET([2]provar!$D$120,0,0,COUNTA([2]provar!$D$120:$D$127),1)</definedName>
    <definedName name="p3.3">OFFSET([2]provar!$F$120,0,0,COUNTA([2]provar!$F$120:$F$127),1)</definedName>
    <definedName name="p3.4">OFFSET([2]provar!$H$120,0,0,COUNTA([2]provar!$H$120:$H$127),1)</definedName>
    <definedName name="p3.6">OFFSET([2]provar!$J$120,0,0,COUNTA([2]provar!$J$120:$J$127),1)</definedName>
    <definedName name="p3.7">OFFSET([2]provar!$L$120,0,0,COUNTA([2]provar!$L$120:$L$127),1)</definedName>
    <definedName name="p3.8">OFFSET([2]provar!$N$120,0,0,COUNTA([2]provar!$N$120:$N$127),1)</definedName>
    <definedName name="p3.9">OFFSET([2]provar!$P$120,0,0,COUNTA([2]provar!$P$120:$P$127),1)</definedName>
    <definedName name="_xlnm.Print_Area" localSheetId="15">'ACV 1'!$A$1:$AA$96</definedName>
    <definedName name="_xlnm.Print_Area" localSheetId="14">'PRO1'!$A$1:$AV$48</definedName>
    <definedName name="_xlnm.Print_Area" localSheetId="16">'TRA '!$A$1:$X$102</definedName>
    <definedName name="_xlnm.Print_Area" localSheetId="20">السنابل!$A$1:$B$24</definedName>
    <definedName name="_xlnm.Print_Area" localSheetId="17">المدرسة!$A$1:$B$28</definedName>
    <definedName name="_xlnm.Print_Area" localSheetId="19">'تعليم الكبار'!$A$1:$B$21</definedName>
    <definedName name="_xlnm.Print_Area" localSheetId="9">'ج. عمومية'!$A$1:$F$17</definedName>
    <definedName name="_xlnm.Print_Area" localSheetId="1">'جمعية '!$A$1:$H$17</definedName>
    <definedName name="_xlnm.Print_Area" localSheetId="10">'ح.بنكية '!$A$1:$I$7</definedName>
    <definedName name="_xlnm.Print_Area" localSheetId="21">ختامي!$A$1:$J$17</definedName>
    <definedName name="_xlnm.Print_Area" localSheetId="18">'سمعيات ونطق'!$A$1:$B$29</definedName>
    <definedName name="_xlnm.Print_Area" localSheetId="12">'عاملون '!$A$1:$AK$55</definedName>
    <definedName name="_xlnm.Print_Area" localSheetId="13">'عاملون 2'!$A$1:$AP$40</definedName>
    <definedName name="_xlnm.Print_Area" localSheetId="7">م.ادارة!$A$1:$F$12</definedName>
    <definedName name="_xlnm.Print_Area" localSheetId="11">مستفيدون!$A$1:$Z$29</definedName>
    <definedName name="_xlnm.Print_Area" localSheetId="3">مقدمة!$A$1:$B$6</definedName>
    <definedName name="_xlnm.Print_Area" localSheetId="5">'نبذة جمعية'!$A$1:$B$15</definedName>
    <definedName name="_xlnm.Print_Area" localSheetId="6">'هيكل '!$A$1:$C$20</definedName>
  </definedNames>
  <calcPr calcId="162913"/>
</workbook>
</file>

<file path=xl/calcChain.xml><?xml version="1.0" encoding="utf-8"?>
<calcChain xmlns="http://schemas.openxmlformats.org/spreadsheetml/2006/main">
  <c r="L6" i="18" l="1"/>
  <c r="P6" i="18"/>
  <c r="S6" i="18"/>
  <c r="V6" i="18"/>
  <c r="Y6" i="18"/>
  <c r="G7" i="18"/>
  <c r="L7" i="18"/>
  <c r="M7" i="18" s="1"/>
  <c r="S7" i="18"/>
  <c r="V7" i="18"/>
  <c r="Y7" i="18"/>
  <c r="G8" i="18"/>
  <c r="M8" i="18" s="1"/>
  <c r="L8" i="18"/>
  <c r="P8" i="18"/>
  <c r="S8" i="18"/>
  <c r="V8" i="18"/>
  <c r="Y8" i="18"/>
  <c r="G9" i="18"/>
  <c r="L9" i="18"/>
  <c r="M9" i="18"/>
  <c r="P9" i="18"/>
  <c r="S9" i="18"/>
  <c r="V9" i="18"/>
  <c r="Y9" i="18"/>
  <c r="Z9" i="18" s="1"/>
  <c r="C10" i="18"/>
  <c r="C12" i="18" s="1"/>
  <c r="D10" i="18"/>
  <c r="E10" i="18"/>
  <c r="F10" i="18"/>
  <c r="F12" i="18" s="1"/>
  <c r="H10" i="18"/>
  <c r="H12" i="18" s="1"/>
  <c r="I10" i="18"/>
  <c r="I12" i="18" s="1"/>
  <c r="J10" i="18"/>
  <c r="J12" i="18" s="1"/>
  <c r="K10" i="18"/>
  <c r="K12" i="18" s="1"/>
  <c r="P10" i="18"/>
  <c r="P12" i="18" s="1"/>
  <c r="Q10" i="18"/>
  <c r="R10" i="18"/>
  <c r="S10" i="18"/>
  <c r="T10" i="18"/>
  <c r="T12" i="18" s="1"/>
  <c r="U10" i="18"/>
  <c r="U12" i="18" s="1"/>
  <c r="W10" i="18"/>
  <c r="W12" i="18" s="1"/>
  <c r="X10" i="18"/>
  <c r="X12" i="18" s="1"/>
  <c r="G11" i="18"/>
  <c r="L11" i="18"/>
  <c r="Z11" i="18"/>
  <c r="D12" i="18"/>
  <c r="N12" i="18"/>
  <c r="O12" i="18"/>
  <c r="Q12" i="18"/>
  <c r="R12" i="18"/>
  <c r="S12" i="18"/>
  <c r="M11" i="18" l="1"/>
  <c r="Z8" i="18"/>
  <c r="Z6" i="18"/>
  <c r="M6" i="18"/>
  <c r="G10" i="18"/>
  <c r="G12" i="18" s="1"/>
  <c r="Z7" i="18"/>
  <c r="V10" i="18"/>
  <c r="V12" i="18" s="1"/>
  <c r="L10" i="18"/>
  <c r="E12" i="18"/>
  <c r="Y10" i="18"/>
  <c r="X102" i="40"/>
  <c r="X100" i="40"/>
  <c r="X98" i="40"/>
  <c r="X96" i="40"/>
  <c r="X75" i="40"/>
  <c r="X71" i="40"/>
  <c r="X58" i="40"/>
  <c r="X62" i="40"/>
  <c r="R95" i="40"/>
  <c r="X95" i="40" s="1"/>
  <c r="R96" i="40"/>
  <c r="R97" i="40"/>
  <c r="X97" i="40" s="1"/>
  <c r="R98" i="40"/>
  <c r="R99" i="40"/>
  <c r="X99" i="40" s="1"/>
  <c r="R100" i="40"/>
  <c r="R101" i="40"/>
  <c r="X101" i="40" s="1"/>
  <c r="R102" i="40"/>
  <c r="R68" i="40"/>
  <c r="X68" i="40" s="1"/>
  <c r="R69" i="40"/>
  <c r="X69" i="40" s="1"/>
  <c r="R70" i="40"/>
  <c r="X70" i="40" s="1"/>
  <c r="R71" i="40"/>
  <c r="R72" i="40"/>
  <c r="X72" i="40" s="1"/>
  <c r="R73" i="40"/>
  <c r="X73" i="40" s="1"/>
  <c r="R74" i="40"/>
  <c r="X74" i="40" s="1"/>
  <c r="R75" i="40"/>
  <c r="R76" i="40"/>
  <c r="X76" i="40" s="1"/>
  <c r="X82" i="40"/>
  <c r="X83" i="40"/>
  <c r="X84" i="40"/>
  <c r="X85" i="40"/>
  <c r="X86" i="40"/>
  <c r="X87" i="40"/>
  <c r="X88" i="40"/>
  <c r="X89" i="40"/>
  <c r="R82" i="40"/>
  <c r="R83" i="40"/>
  <c r="R84" i="40"/>
  <c r="R85" i="40"/>
  <c r="R86" i="40"/>
  <c r="R87" i="40"/>
  <c r="R88" i="40"/>
  <c r="R89" i="40"/>
  <c r="R56" i="40"/>
  <c r="X56" i="40" s="1"/>
  <c r="R57" i="40"/>
  <c r="X57" i="40" s="1"/>
  <c r="R58" i="40"/>
  <c r="R59" i="40"/>
  <c r="X59" i="40" s="1"/>
  <c r="R60" i="40"/>
  <c r="X60" i="40" s="1"/>
  <c r="R61" i="40"/>
  <c r="X61" i="40" s="1"/>
  <c r="R62" i="40"/>
  <c r="X42" i="40"/>
  <c r="X43" i="40"/>
  <c r="X44" i="40"/>
  <c r="X45" i="40"/>
  <c r="X46" i="40"/>
  <c r="X47" i="40"/>
  <c r="X48" i="40"/>
  <c r="X49" i="40"/>
  <c r="X50" i="40"/>
  <c r="R50" i="40"/>
  <c r="R49" i="40"/>
  <c r="X31" i="40"/>
  <c r="X32" i="40"/>
  <c r="X33" i="40"/>
  <c r="X34" i="40"/>
  <c r="X35" i="40"/>
  <c r="X36" i="40"/>
  <c r="X17" i="40"/>
  <c r="X18" i="40"/>
  <c r="X19" i="40"/>
  <c r="X20" i="40"/>
  <c r="X21" i="40"/>
  <c r="X22" i="40"/>
  <c r="X23" i="40"/>
  <c r="X6" i="40"/>
  <c r="X8" i="40"/>
  <c r="X9" i="40"/>
  <c r="X10" i="40"/>
  <c r="X11" i="40"/>
  <c r="L12" i="18" l="1"/>
  <c r="M12" i="18" s="1"/>
  <c r="M10" i="18"/>
  <c r="Y12" i="18"/>
  <c r="Z12" i="18" s="1"/>
  <c r="Z10" i="18"/>
  <c r="AJ3" i="36"/>
  <c r="AJ25" i="36"/>
  <c r="AP3" i="17"/>
  <c r="AP18" i="17"/>
  <c r="AA93" i="41" l="1"/>
  <c r="AA94" i="41"/>
  <c r="AA95" i="41"/>
  <c r="AA96" i="41"/>
  <c r="AA92" i="41"/>
  <c r="AA84" i="41"/>
  <c r="AA83" i="41"/>
  <c r="AA82" i="41"/>
  <c r="AA76" i="41"/>
  <c r="AA75" i="41"/>
  <c r="AA73" i="41"/>
  <c r="AA66" i="41"/>
  <c r="AA63" i="41"/>
  <c r="AA64" i="41"/>
  <c r="AA65" i="41"/>
  <c r="AA56" i="41"/>
  <c r="AA55" i="41"/>
  <c r="AA54" i="41"/>
  <c r="AA53" i="41"/>
  <c r="AA52" i="41"/>
  <c r="AA44" i="41"/>
  <c r="AA43" i="41"/>
  <c r="AA41" i="41"/>
  <c r="AA42" i="41"/>
  <c r="AA35" i="41"/>
  <c r="AA34" i="41"/>
  <c r="AA33" i="41"/>
  <c r="AA32" i="41"/>
  <c r="AA31" i="41"/>
  <c r="AA30" i="41"/>
  <c r="AA24" i="41"/>
  <c r="AA23" i="41"/>
  <c r="AA22" i="41"/>
  <c r="AA21" i="41"/>
  <c r="AA20" i="41"/>
  <c r="AA19" i="41"/>
  <c r="AA18" i="41"/>
  <c r="AA6" i="41"/>
  <c r="AA7" i="41"/>
  <c r="AA8" i="41"/>
  <c r="AA9" i="41"/>
  <c r="AA10" i="41"/>
  <c r="AA11" i="41"/>
  <c r="AU48" i="19" l="1"/>
  <c r="AR48" i="19"/>
  <c r="AO48" i="19"/>
  <c r="AL48" i="19"/>
  <c r="AI48" i="19"/>
  <c r="AD48" i="19"/>
  <c r="AU47" i="19"/>
  <c r="AR47" i="19"/>
  <c r="AO47" i="19"/>
  <c r="AL47" i="19"/>
  <c r="AD47" i="19"/>
  <c r="W47" i="19"/>
  <c r="AU46" i="19"/>
  <c r="AR46" i="19"/>
  <c r="AO46" i="19"/>
  <c r="AL46" i="19"/>
  <c r="AI46" i="19"/>
  <c r="AD46" i="19"/>
  <c r="W46" i="19"/>
  <c r="AU45" i="19"/>
  <c r="AR45" i="19"/>
  <c r="AO45" i="19"/>
  <c r="AL45" i="19"/>
  <c r="AI45" i="19"/>
  <c r="AD45" i="19"/>
  <c r="W45" i="19"/>
  <c r="AO38" i="19"/>
  <c r="AL38" i="19"/>
  <c r="AI38" i="19"/>
  <c r="AD38" i="19"/>
  <c r="AO37" i="19"/>
  <c r="AL37" i="19"/>
  <c r="AI37" i="19"/>
  <c r="AD37" i="19"/>
  <c r="W37" i="19"/>
  <c r="U37" i="19"/>
  <c r="AL36" i="19"/>
  <c r="AD36" i="19"/>
  <c r="W36" i="19"/>
  <c r="AU35" i="19"/>
  <c r="AR35" i="19"/>
  <c r="AO35" i="19"/>
  <c r="AL35" i="19"/>
  <c r="AI35" i="19"/>
  <c r="AD35" i="19"/>
  <c r="AU34" i="19"/>
  <c r="AR34" i="19"/>
  <c r="AO34" i="19"/>
  <c r="AL34" i="19"/>
  <c r="AI34" i="19"/>
  <c r="AD34" i="19"/>
  <c r="W34" i="19"/>
  <c r="AU27" i="19"/>
  <c r="AR27" i="19"/>
  <c r="AO27" i="19"/>
  <c r="AL27" i="19"/>
  <c r="AI27" i="19"/>
  <c r="AD27" i="19"/>
  <c r="AU26" i="19"/>
  <c r="AR26" i="19"/>
  <c r="AO26" i="19"/>
  <c r="AL26" i="19"/>
  <c r="AI26" i="19"/>
  <c r="AD26" i="19"/>
  <c r="AU25" i="19"/>
  <c r="AR25" i="19"/>
  <c r="AO25" i="19"/>
  <c r="AL25" i="19"/>
  <c r="AI25" i="19"/>
  <c r="AD25" i="19"/>
  <c r="AU24" i="19"/>
  <c r="AR24" i="19"/>
  <c r="AO24" i="19"/>
  <c r="AL24" i="19"/>
  <c r="AI24" i="19"/>
  <c r="AD24" i="19"/>
  <c r="AU17" i="19"/>
  <c r="AR17" i="19"/>
  <c r="AO17" i="19"/>
  <c r="AL17" i="19"/>
  <c r="AI17" i="19"/>
  <c r="AD17" i="19"/>
  <c r="W17" i="19"/>
  <c r="AU16" i="19"/>
  <c r="AR16" i="19"/>
  <c r="AO16" i="19"/>
  <c r="AL16" i="19"/>
  <c r="AI16" i="19"/>
  <c r="AD16" i="19"/>
  <c r="W16" i="19"/>
  <c r="AU15" i="19"/>
  <c r="AR15" i="19"/>
  <c r="AO15" i="19"/>
  <c r="AL15" i="19"/>
  <c r="AI15" i="19"/>
  <c r="AD15" i="19"/>
  <c r="AV46" i="19" l="1"/>
  <c r="AV48" i="19"/>
  <c r="AV47" i="19"/>
  <c r="AV34" i="19"/>
  <c r="AV35" i="19"/>
  <c r="AV15" i="19"/>
  <c r="AV24" i="19"/>
  <c r="AV27" i="19"/>
  <c r="AV17" i="19"/>
  <c r="AV26" i="19"/>
  <c r="AV45" i="19"/>
  <c r="AV16" i="19"/>
  <c r="AV25" i="19"/>
  <c r="V10" i="17" l="1"/>
  <c r="M10" i="17"/>
  <c r="AA5" i="17" l="1"/>
  <c r="R5" i="17"/>
  <c r="I5" i="17"/>
  <c r="AU7" i="19" l="1"/>
  <c r="AR7" i="19"/>
  <c r="AO7" i="19"/>
  <c r="AD7" i="19"/>
  <c r="S96" i="41"/>
  <c r="S95" i="41"/>
  <c r="X94" i="41"/>
  <c r="AA86" i="41"/>
  <c r="AA85" i="41"/>
  <c r="S85" i="41"/>
  <c r="AV7" i="19" l="1"/>
  <c r="W30" i="40"/>
  <c r="X30" i="40" s="1"/>
  <c r="W24" i="40"/>
  <c r="X24" i="40" s="1"/>
  <c r="N9" i="19" l="1"/>
  <c r="N8" i="19"/>
  <c r="N6" i="19"/>
  <c r="AU6" i="19"/>
  <c r="AU8" i="19"/>
  <c r="AU9" i="19"/>
  <c r="AR6" i="19"/>
  <c r="AR8" i="19"/>
  <c r="AR9" i="19"/>
  <c r="AO6" i="19"/>
  <c r="AO8" i="19"/>
  <c r="AO9" i="19"/>
  <c r="AL6" i="19"/>
  <c r="AL8" i="19"/>
  <c r="AL9" i="19"/>
  <c r="AI6" i="19"/>
  <c r="AI8" i="19"/>
  <c r="AI9" i="19"/>
  <c r="AD6" i="19"/>
  <c r="AD8" i="19"/>
  <c r="AD9" i="19"/>
  <c r="AV9" i="19" l="1"/>
  <c r="AV8" i="19"/>
  <c r="AV6" i="19"/>
  <c r="E21" i="40"/>
</calcChain>
</file>

<file path=xl/comments1.xml><?xml version="1.0" encoding="utf-8"?>
<comments xmlns="http://schemas.openxmlformats.org/spreadsheetml/2006/main">
  <authors>
    <author>Abdelmaged Alol</author>
    <author>abu-3le</author>
  </authors>
  <commentList>
    <comment ref="B15" authorId="0" shapeId="0">
      <text>
        <r>
          <rPr>
            <b/>
            <sz val="9"/>
            <color indexed="81"/>
            <rFont val="Tahoma"/>
            <family val="2"/>
          </rPr>
          <t>من طلبات الانتساب الجديدة خلال العام.</t>
        </r>
      </text>
    </comment>
    <comment ref="E15" authorId="1" shapeId="0">
      <text>
        <r>
          <rPr>
            <b/>
            <sz val="9"/>
            <color indexed="81"/>
            <rFont val="Tahoma"/>
            <family val="2"/>
          </rPr>
          <t>عدد أعضاء الجمعية العمومية</t>
        </r>
        <r>
          <rPr>
            <sz val="9"/>
            <color indexed="81"/>
            <rFont val="Tahoma"/>
            <family val="2"/>
          </rPr>
          <t>: 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E16" authorId="0" shapeId="0">
      <text>
        <r>
          <rPr>
            <b/>
            <sz val="9"/>
            <color indexed="81"/>
            <rFont val="Tahoma"/>
            <family val="2"/>
          </rPr>
          <t xml:space="preserve">عدد أعضاء الجمعية العمومية: </t>
        </r>
        <r>
          <rPr>
            <sz val="9"/>
            <color indexed="81"/>
            <rFont val="Tahoma"/>
            <family val="2"/>
          </rPr>
          <t>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G16" authorId="0" shapeId="0">
      <text>
        <r>
          <rPr>
            <b/>
            <sz val="9"/>
            <color indexed="81"/>
            <rFont val="Tahoma"/>
            <family val="2"/>
          </rPr>
          <t>إدخال التاريخ:</t>
        </r>
        <r>
          <rPr>
            <sz val="9"/>
            <color indexed="81"/>
            <rFont val="Tahoma"/>
            <family val="2"/>
          </rPr>
          <t xml:space="preserve"> يتم إدخال السنة أولاً ثم "/" ثم الشهر ثم "/" ثم الأيام، كله بالأرقم فقط، وتلقائي سيحوله البرنامج إلى الصيغة الصحيحة.</t>
        </r>
      </text>
    </comment>
    <comment ref="A17" authorId="1" shapeId="0">
      <text>
        <r>
          <rPr>
            <sz val="9"/>
            <color indexed="81"/>
            <rFont val="Tahoma"/>
            <family val="2"/>
          </rPr>
          <t xml:space="preserve"> </t>
        </r>
        <r>
          <rPr>
            <b/>
            <sz val="9"/>
            <color indexed="81"/>
            <rFont val="Tahoma"/>
            <family val="2"/>
          </rPr>
          <t>العاملين</t>
        </r>
        <r>
          <rPr>
            <sz val="9"/>
            <color indexed="81"/>
            <rFont val="Tahoma"/>
            <family val="2"/>
          </rPr>
          <t xml:space="preserve">: تشمل الموظفين، والعقود، والمعارين، وموظفي البطالة، والمتطوعين
</t>
        </r>
      </text>
    </comment>
    <comment ref="B17" authorId="1" shapeId="0">
      <text>
        <r>
          <rPr>
            <sz val="9"/>
            <color indexed="81"/>
            <rFont val="Tahoma"/>
            <family val="2"/>
          </rPr>
          <t xml:space="preserve"> </t>
        </r>
        <r>
          <rPr>
            <b/>
            <sz val="9"/>
            <color indexed="81"/>
            <rFont val="Tahoma"/>
            <family val="2"/>
          </rPr>
          <t>ا</t>
        </r>
        <r>
          <rPr>
            <b/>
            <sz val="10"/>
            <color indexed="81"/>
            <rFont val="Tahoma"/>
            <family val="2"/>
          </rPr>
          <t>لموظف الفني:</t>
        </r>
        <r>
          <rPr>
            <sz val="10"/>
            <color indexed="81"/>
            <rFont val="Tahoma"/>
            <family val="2"/>
          </rPr>
          <t xml:space="preserve"> هو كل موظف يعمل في مجال تخصصي فني وليس إدارياً أو مالياً (مثل طبيب يعمل في مجال الطب، ممرض يعمل في مجال التمريض، باحث اجتماعي يعمل في البحث الاجتماعي، مهندس زراعي يعمل في الزراعة، مدرب يعمل في التدريب، مدرس يعمل في مجال التعليم، ...)، وتشمل كل ما حصل عليه الموظف من رواتب ومكافآت وبدلات ومخصصات نهاية الخدمة...إلخ
</t>
        </r>
      </text>
    </comment>
    <comment ref="C17" authorId="1" shapeId="0">
      <text>
        <r>
          <rPr>
            <b/>
            <sz val="9"/>
            <color indexed="81"/>
            <rFont val="Tahoma"/>
            <family val="2"/>
          </rPr>
          <t>عقد مؤقت</t>
        </r>
        <r>
          <rPr>
            <sz val="9"/>
            <color indexed="81"/>
            <rFont val="Tahoma"/>
            <family val="2"/>
          </rPr>
          <t>: كل موظف غير مثبت يعمل في الجمعية بأجر محدد، سواء على نظام الساعة، أو القطعة، أو اليومية، أو الشهر، أو عقود عارضة (لا تزيد عن 3 شهور)، أو موسمية (حسب الطلب)، أو محددة المدة (لا تزيد عن سنتين) حسب قانون العمل.</t>
        </r>
      </text>
    </comment>
    <comment ref="D17" authorId="1" shapeId="0">
      <text>
        <r>
          <rPr>
            <sz val="9"/>
            <color indexed="81"/>
            <rFont val="Tahoma"/>
            <family val="2"/>
          </rPr>
          <t xml:space="preserve"> </t>
        </r>
        <r>
          <rPr>
            <b/>
            <sz val="9"/>
            <color indexed="81"/>
            <rFont val="Tahoma"/>
            <family val="2"/>
          </rPr>
          <t>ا</t>
        </r>
        <r>
          <rPr>
            <b/>
            <sz val="11"/>
            <color indexed="81"/>
            <rFont val="Tahoma"/>
            <family val="2"/>
          </rPr>
          <t>لموظف الإداري:</t>
        </r>
        <r>
          <rPr>
            <sz val="11"/>
            <color indexed="81"/>
            <rFont val="Tahoma"/>
            <family val="2"/>
          </rPr>
          <t xml:space="preserve"> هو كل موظف يعمل في الوظائف الإدارية أو المالية (مدير، منسق، سكرتاريا، محاسب، خدمات، أمن، سائق، شئون موظفين، مشتريات، وكل ما يتعلق بالقضايا المالية والإدارية...)، وتشمل كل ما حصل عليه الموظف من رواتب ومكافآت وبدلات ومخصصات نهاية الخدمة...
</t>
        </r>
      </text>
    </comment>
    <comment ref="E17" authorId="1" shapeId="0">
      <text>
        <r>
          <rPr>
            <sz val="9"/>
            <color indexed="81"/>
            <rFont val="Tahoma"/>
            <family val="2"/>
          </rPr>
          <t>ا</t>
        </r>
        <r>
          <rPr>
            <b/>
            <sz val="9"/>
            <color indexed="81"/>
            <rFont val="Tahoma"/>
            <family val="2"/>
          </rPr>
          <t>لمتطوع:</t>
        </r>
        <r>
          <rPr>
            <sz val="9"/>
            <color indexed="81"/>
            <rFont val="Tahoma"/>
            <family val="2"/>
          </rPr>
          <t xml:space="preserve"> كل شخص يعمل في الجمعية بدون أجر، وقد يحصل على مصاريف متعلقة بالمواصلات والاتصالات، وأحياناً يحصل على مكافآت رمزية لا يمكن اعتبارها راتباً في جميع الأحوال</t>
        </r>
      </text>
    </comment>
    <comment ref="F17" authorId="1" shapeId="0">
      <text>
        <r>
          <rPr>
            <b/>
            <sz val="9"/>
            <color indexed="81"/>
            <rFont val="Tahoma"/>
            <family val="2"/>
          </rPr>
          <t xml:space="preserve">بطالة حكومية: </t>
        </r>
        <r>
          <rPr>
            <sz val="9"/>
            <color indexed="81"/>
            <rFont val="Tahoma"/>
            <family val="2"/>
          </rPr>
          <t>هم الذين تم فرزهم من برامج التشغيل المؤقت الحكومية إلى الجمعية.</t>
        </r>
      </text>
    </comment>
    <comment ref="G17" authorId="1" shapeId="0">
      <text>
        <r>
          <rPr>
            <b/>
            <sz val="9"/>
            <color indexed="81"/>
            <rFont val="Tahoma"/>
            <family val="2"/>
          </rPr>
          <t>بطالة أهلية</t>
        </r>
        <r>
          <rPr>
            <sz val="9"/>
            <color indexed="81"/>
            <rFont val="Tahoma"/>
            <family val="2"/>
          </rPr>
          <t xml:space="preserve">: هم الموظفون الذين تم فرزهم من برامج التشغيل المؤقت في المؤسسات الأهلية إلى الجمعية
</t>
        </r>
      </text>
    </comment>
  </commentList>
</comments>
</file>

<file path=xl/comments2.xml><?xml version="1.0" encoding="utf-8"?>
<comments xmlns="http://schemas.openxmlformats.org/spreadsheetml/2006/main">
  <authors>
    <author>Abdelmaged Alol</author>
    <author>abu-3le</author>
  </authors>
  <commentList>
    <comment ref="A2" authorId="0" shapeId="0">
      <text>
        <r>
          <rPr>
            <b/>
            <sz val="9"/>
            <color indexed="81"/>
            <rFont val="Tahoma"/>
            <family val="2"/>
          </rPr>
          <t>من طلبات الانتساب الجديدة خلال العام.</t>
        </r>
      </text>
    </comment>
    <comment ref="D2" authorId="1" shapeId="0">
      <text>
        <r>
          <rPr>
            <b/>
            <sz val="9"/>
            <color indexed="81"/>
            <rFont val="Tahoma"/>
            <family val="2"/>
          </rPr>
          <t>عدد أعضاء الجمعية العمومية</t>
        </r>
        <r>
          <rPr>
            <sz val="9"/>
            <color indexed="81"/>
            <rFont val="Tahoma"/>
            <family val="2"/>
          </rPr>
          <t>: 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D3" authorId="0" shapeId="0">
      <text>
        <r>
          <rPr>
            <b/>
            <sz val="9"/>
            <color indexed="81"/>
            <rFont val="Tahoma"/>
            <family val="2"/>
          </rPr>
          <t xml:space="preserve">عدد أعضاء الجمعية العمومية: </t>
        </r>
        <r>
          <rPr>
            <sz val="9"/>
            <color indexed="81"/>
            <rFont val="Tahoma"/>
            <family val="2"/>
          </rPr>
          <t>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F3" authorId="0" shapeId="0">
      <text>
        <r>
          <rPr>
            <b/>
            <sz val="9"/>
            <color indexed="81"/>
            <rFont val="Tahoma"/>
            <family val="2"/>
          </rPr>
          <t>إدخال التاريخ:</t>
        </r>
        <r>
          <rPr>
            <sz val="9"/>
            <color indexed="81"/>
            <rFont val="Tahoma"/>
            <family val="2"/>
          </rPr>
          <t xml:space="preserve"> يتم إدخال السنة أولاً ثم "/" ثم الشهر ثم "/" ثم الأيام، كله بالأرقم فقط، وتلقائي سيحوله البرنامج إلى الصيغة الصحيحة.</t>
        </r>
      </text>
    </comment>
  </commentList>
</comments>
</file>

<file path=xl/comments3.xml><?xml version="1.0" encoding="utf-8"?>
<comments xmlns="http://schemas.openxmlformats.org/spreadsheetml/2006/main">
  <authors>
    <author>Abdelmaged Alol</author>
    <author>abu-3le</author>
  </authors>
  <commentList>
    <comment ref="B2" authorId="0" shapeId="0">
      <text>
        <r>
          <rPr>
            <b/>
            <sz val="9"/>
            <color indexed="81"/>
            <rFont val="Tahoma"/>
            <family val="2"/>
          </rPr>
          <t>من طلبات الانتساب الجديدة خلال العام.</t>
        </r>
      </text>
    </comment>
    <comment ref="E2" authorId="1" shapeId="0">
      <text>
        <r>
          <rPr>
            <b/>
            <sz val="9"/>
            <color indexed="81"/>
            <rFont val="Tahoma"/>
            <family val="2"/>
          </rPr>
          <t>عدد أعضاء الجمعية العمومية</t>
        </r>
        <r>
          <rPr>
            <sz val="9"/>
            <color indexed="81"/>
            <rFont val="Tahoma"/>
            <family val="2"/>
          </rPr>
          <t>: 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E3" authorId="0" shapeId="0">
      <text>
        <r>
          <rPr>
            <b/>
            <sz val="9"/>
            <color indexed="81"/>
            <rFont val="Tahoma"/>
            <family val="2"/>
          </rPr>
          <t xml:space="preserve">عدد أعضاء الجمعية العمومية: </t>
        </r>
        <r>
          <rPr>
            <sz val="9"/>
            <color indexed="81"/>
            <rFont val="Tahoma"/>
            <family val="2"/>
          </rPr>
          <t>هم كل أعضاء الجمعية العمومية، الذين تم قبول عضويتهم منذ بداية تأسيس الجمعية وحتى اللحظة، ولم يتم فصلهم بقرار من الجمعية العمومية (سواءٌ كانوا مسددين للاشتراك السنوي أو لم يكونوا مسددين له).</t>
        </r>
      </text>
    </comment>
    <comment ref="G3" authorId="0" shapeId="0">
      <text>
        <r>
          <rPr>
            <b/>
            <sz val="9"/>
            <color indexed="81"/>
            <rFont val="Tahoma"/>
            <family val="2"/>
          </rPr>
          <t>إدخال التاريخ:</t>
        </r>
        <r>
          <rPr>
            <sz val="9"/>
            <color indexed="81"/>
            <rFont val="Tahoma"/>
            <family val="2"/>
          </rPr>
          <t xml:space="preserve"> يتم إدخال السنة أولاً ثم "/" ثم الشهر ثم "/" ثم الأيام، كله بالأرقم فقط، وتلقائي سيحوله البرنامج إلى الصيغة الصحيحة.</t>
        </r>
      </text>
    </comment>
  </commentList>
</comments>
</file>

<file path=xl/comments4.xml><?xml version="1.0" encoding="utf-8"?>
<comments xmlns="http://schemas.openxmlformats.org/spreadsheetml/2006/main">
  <authors>
    <author>Abdelmaged Alol</author>
    <author>abu-3le</author>
  </authors>
  <commentList>
    <comment ref="F2" authorId="0" shapeId="0">
      <text>
        <r>
          <rPr>
            <b/>
            <sz val="9"/>
            <color indexed="81"/>
            <rFont val="Tahoma"/>
            <family val="2"/>
          </rPr>
          <t>اعتيادي: أ</t>
        </r>
        <r>
          <rPr>
            <sz val="9"/>
            <color indexed="81"/>
            <rFont val="Tahoma"/>
            <family val="2"/>
          </rPr>
          <t>ي أن النشاط أو المشروع أو البرنامج اتبع دورة حياة المشروع من تقدير للاحتياج إلى تمويل المشروع والتعاقد والتنفيذ والتقييم...، .</t>
        </r>
        <r>
          <rPr>
            <b/>
            <sz val="9"/>
            <color indexed="81"/>
            <rFont val="Tahoma"/>
            <family val="2"/>
          </rPr>
          <t xml:space="preserve">
طارئ بسبب كارثة أو أزمة مفاجئة:</t>
        </r>
        <r>
          <rPr>
            <sz val="9"/>
            <color indexed="81"/>
            <rFont val="Tahoma"/>
            <family val="2"/>
          </rPr>
          <t xml:space="preserve"> أن النشاط أو المشروع أو البرنامج جاء استجابة طارئة وفورية نتيجة كارثة أو أزمة مفاجئة ولم يأخذ وقتاً كافياً في مراحل دورة حياته.</t>
        </r>
        <r>
          <rPr>
            <b/>
            <sz val="9"/>
            <color indexed="81"/>
            <rFont val="Tahoma"/>
            <family val="2"/>
          </rPr>
          <t xml:space="preserve">
عاجل مرتبط بموعد محدد وتأخر المانح في الإبلاغ عن الموافقة:</t>
        </r>
        <r>
          <rPr>
            <sz val="9"/>
            <color indexed="81"/>
            <rFont val="Tahoma"/>
            <family val="2"/>
          </rPr>
          <t xml:space="preserve"> أي أن موافقة المانح جاءت على المشروع قبل الموعد المقرر لتنفيذه بأيام أو ساعات معدودة وهذا الموعد لا يحتمل التأجيل أو التأخير، مثل أن يأتي مشروع الأضاحي ليلة العيد، أو يأتي كسوة العيد ليلة العيد... .</t>
        </r>
        <r>
          <rPr>
            <b/>
            <sz val="9"/>
            <color indexed="81"/>
            <rFont val="Tahoma"/>
            <family val="2"/>
          </rPr>
          <t xml:space="preserve">
</t>
        </r>
      </text>
    </comment>
    <comment ref="Q2" authorId="1" shapeId="0">
      <text>
        <r>
          <rPr>
            <b/>
            <sz val="9"/>
            <color indexed="81"/>
            <rFont val="Tahoma"/>
            <family val="2"/>
          </rPr>
          <t xml:space="preserve">جهة التمويل المباشر: </t>
        </r>
        <r>
          <rPr>
            <sz val="9"/>
            <color indexed="81"/>
            <rFont val="Tahoma"/>
            <family val="2"/>
          </rPr>
          <t xml:space="preserve">هي الجهة التي قامت بصرف المنحة بشكل مباشر للجمعية، وحرر لها سند قبض باسمها.
 تكتب اسم جهة التمويل كاملاً باللغة العربية في حال كانت الجمعية هي من قامت بتمويل المشروع، فيتم كتابة كلمة "ذاتي".
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ويكتفى في هذه الخانة بذكر أسماء الممولين، وفي خانة قيمة المنحة يتم ذكر المبلغ الإجمالي لكافة المنح المقدمة من هؤلاء الممولين.
</t>
        </r>
      </text>
    </comment>
    <comment ref="R2" authorId="1" shapeId="0">
      <text>
        <r>
          <rPr>
            <sz val="9"/>
            <color indexed="81"/>
            <rFont val="Tahoma"/>
            <family val="2"/>
          </rPr>
          <t xml:space="preserve">يكتب اختصار اسم جهة باللغة الإنجليزية، مثل:  (CRS)، أحياناً لا يكون للمؤسسة اختصار، يتم كتابة اسمها كاملاً باللغة الإنجليزية مثل: (Mercy Corps).
في حال كانت الجمعية هي من قامت بتمويل المشروع فيتم كتابة كلمة "ذاتي".
</t>
        </r>
      </text>
    </comment>
    <comment ref="S2" authorId="1" shapeId="0">
      <text>
        <r>
          <rPr>
            <b/>
            <sz val="9"/>
            <color indexed="81"/>
            <rFont val="Tahoma"/>
            <family val="2"/>
          </rPr>
          <t>جهة التمويل الأصلية:</t>
        </r>
        <r>
          <rPr>
            <sz val="9"/>
            <color indexed="81"/>
            <rFont val="Tahoma"/>
            <family val="2"/>
          </rPr>
          <t xml:space="preserve"> هو المصدر الأساسي للتمويل، فمثلاً: تقوم (USAID) بتمويل مؤسسة ميرسي كور، ومن ثم تقوم ميرسي كور بتمويل الجمعية، فتكون جهة التمويل الأصلية هي (USAID).
يكتب اسم جهة التمويل الأصلية كاملاً باللغة العربية، مثل: الوكالة الأمريكية للتنمية الدولية.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اسم جهة التمويل المباشر في خانة جهة التمويل الأصلية، كما قد تكون الجمعية هي من قامت بتمويل المشروع بشكل ذاتي فتكتب كلمة "ذاتي".
</t>
        </r>
      </text>
    </comment>
    <comment ref="T2" authorId="1" shapeId="0">
      <text>
        <r>
          <rPr>
            <sz val="9"/>
            <color indexed="81"/>
            <rFont val="Tahoma"/>
            <family val="2"/>
          </rPr>
          <t xml:space="preserve">الدولة التي يوجد فيها المقر الرئيس لجهة التمويل الأصلية (الجذر) باللغة العربية، ويتم التأكد من ذلك من خلال الموقع الإلكتروني لجهة التمويل الأصلية ، فمثلاً لو كانت جهة التمويل الأصلية هي (USAID) تكون الدولة هي الولايات المتحدة الأمريكية.
</t>
        </r>
      </text>
    </comment>
    <comment ref="U2" authorId="1" shapeId="0">
      <text>
        <r>
          <rPr>
            <sz val="9"/>
            <color indexed="81"/>
            <rFont val="Tahoma"/>
            <family val="2"/>
          </rPr>
          <t xml:space="preserve">يشمل جميع المصاريف التي تم إنفاقها أو التي سيتم إنفاقها على المشروع خلال مدة المشروع وليس لسنة التقييم فقط، وهي تساوي إجمالي قيمة المنحة ومساهمات الجمعية بالشيكل، بحيث تُقيم باقي العملات عند التسجيل حسب سعر الصرف في تاريخ العملية.
</t>
        </r>
      </text>
    </comment>
    <comment ref="W2" authorId="1" shapeId="0">
      <text>
        <r>
          <rPr>
            <sz val="9"/>
            <color indexed="81"/>
            <rFont val="Tahoma"/>
            <family val="2"/>
          </rPr>
          <t xml:space="preserve">المبلغ المالي المتفق عليه بين الجمعية وجهة التمويل في عقد المشروع، وما تبع عقد المشروع من تعديلات، مع مراعاة التقرير الختامي في حال كان المشروع قد انتهى لأن المبلغ الموجود في العقد قد يتغير بالزيادة أو النقصان حسب ظروف تنفيذ المشروع، بحيث تقيم باقي عملات حسب سعر الصرف عند تحصيلها، وفي حال كان جزء من المنحة غير محصل، يتم ذكر ذلك المبلغ في خانة الملاحظات.
</t>
        </r>
      </text>
    </comment>
    <comment ref="X2" authorId="1" shapeId="0">
      <text>
        <r>
          <rPr>
            <sz val="9"/>
            <color indexed="81"/>
            <rFont val="Tahoma"/>
            <family val="2"/>
          </rPr>
          <t xml:space="preserve"> إذا وجدت معايير محددة غير عامة ويمكن تطبيقها وإعطاء تسلسل أولويات فيها يتم كتابتها، وفي حال عدم وجود معايير محددة يتم كتابة "لا يوجد"، فمثلاً عندما يكون المعيار هو "فقراء منطقة بيت لاهيا"، فهذا معيار عام لأن فقراء بيت لاهيا كثر ولا يمكن توزيع المساعدات عليهم جميعها، ولا يمكن في نفس الوقت إعطاء العدد المتاح حسب الأولوية، وبالتالي سيتم مساعدة فقراء بيت لاهيا بعشوائية وانتقائية وبالمحاباة والواسطة.
</t>
        </r>
      </text>
    </comment>
    <comment ref="F11" authorId="0" shapeId="0">
      <text>
        <r>
          <rPr>
            <b/>
            <sz val="9"/>
            <color indexed="81"/>
            <rFont val="Tahoma"/>
            <family val="2"/>
          </rPr>
          <t>اعتيادي: أ</t>
        </r>
        <r>
          <rPr>
            <sz val="9"/>
            <color indexed="81"/>
            <rFont val="Tahoma"/>
            <family val="2"/>
          </rPr>
          <t>ي أن النشاط أو المشروع أو البرنامج اتبع دورة حياة المشروع من تقدير للاحتياج إلى تمويل المشروع والتعاقد والتنفيذ والتقييم...، .</t>
        </r>
        <r>
          <rPr>
            <b/>
            <sz val="9"/>
            <color indexed="81"/>
            <rFont val="Tahoma"/>
            <family val="2"/>
          </rPr>
          <t xml:space="preserve">
طارئ بسبب كارثة أو أزمة مفاجئة:</t>
        </r>
        <r>
          <rPr>
            <sz val="9"/>
            <color indexed="81"/>
            <rFont val="Tahoma"/>
            <family val="2"/>
          </rPr>
          <t xml:space="preserve"> أن النشاط أو المشروع أو البرنامج جاء استجابة طارئة وفورية نتيجة كارثة أو أزمة مفاجئة ولم يأخذ وقتاً كافياً في مراحل دورة حياته.</t>
        </r>
        <r>
          <rPr>
            <b/>
            <sz val="9"/>
            <color indexed="81"/>
            <rFont val="Tahoma"/>
            <family val="2"/>
          </rPr>
          <t xml:space="preserve">
عاجل مرتبط بموعد محدد وتأخر المانح في الإبلاغ عن الموافقة:</t>
        </r>
        <r>
          <rPr>
            <sz val="9"/>
            <color indexed="81"/>
            <rFont val="Tahoma"/>
            <family val="2"/>
          </rPr>
          <t xml:space="preserve"> أي أن موافقة المانح جاءت على المشروع قبل الموعد المقرر لتنفيذه بأيام أو ساعات معدودة وهذا الموعد لا يحتمل التأجيل أو التأخير، مثل أن يأتي مشروع الأضاحي ليلة العيد، أو يأتي كسوة العيد ليلة العيد... .</t>
        </r>
        <r>
          <rPr>
            <b/>
            <sz val="9"/>
            <color indexed="81"/>
            <rFont val="Tahoma"/>
            <family val="2"/>
          </rPr>
          <t xml:space="preserve">
</t>
        </r>
      </text>
    </comment>
    <comment ref="Q11" authorId="1" shapeId="0">
      <text>
        <r>
          <rPr>
            <b/>
            <sz val="9"/>
            <color indexed="81"/>
            <rFont val="Tahoma"/>
            <family val="2"/>
          </rPr>
          <t xml:space="preserve">جهة التمويل المباشر: </t>
        </r>
        <r>
          <rPr>
            <sz val="9"/>
            <color indexed="81"/>
            <rFont val="Tahoma"/>
            <family val="2"/>
          </rPr>
          <t xml:space="preserve">هي الجهة التي قامت بصرف المنحة بشكل مباشر للجمعية، وحرر لها سند قبض باسمها.
 تكتب اسم جهة التمويل كاملاً باللغة العربية في حال كانت الجمعية هي من قامت بتمويل المشروع، فيتم كتابة كلمة "ذاتي".
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ويكتفى في هذه الخانة بذكر أسماء الممولين، وفي خانة قيمة المنحة يتم ذكر المبلغ الإجمالي لكافة المنح المقدمة من هؤلاء الممولين.
</t>
        </r>
      </text>
    </comment>
    <comment ref="R11" authorId="1" shapeId="0">
      <text>
        <r>
          <rPr>
            <sz val="9"/>
            <color indexed="81"/>
            <rFont val="Tahoma"/>
            <family val="2"/>
          </rPr>
          <t xml:space="preserve">يكتب اختصار اسم جهة باللغة الإنجليزية، مثل:  (CRS)، أحياناً لا يكون للمؤسسة اختصار، يتم كتابة اسمها كاملاً باللغة الإنجليزية مثل: (Mercy Corps).
في حال كانت الجمعية هي من قامت بتمويل المشروع فيتم كتابة كلمة "ذاتي".
</t>
        </r>
      </text>
    </comment>
    <comment ref="S11" authorId="1" shapeId="0">
      <text>
        <r>
          <rPr>
            <b/>
            <sz val="9"/>
            <color indexed="81"/>
            <rFont val="Tahoma"/>
            <family val="2"/>
          </rPr>
          <t>جهة التمويل الأصلية:</t>
        </r>
        <r>
          <rPr>
            <sz val="9"/>
            <color indexed="81"/>
            <rFont val="Tahoma"/>
            <family val="2"/>
          </rPr>
          <t xml:space="preserve"> هو المصدر الأساسي للتمويل، فمثلاً: تقوم (USAID) بتمويل مؤسسة ميرسي كور، ومن ثم تقوم ميرسي كور بتمويل الجمعية، فتكون جهة التمويل الأصلية هي (USAID).
يكتب اسم جهة التمويل الأصلية كاملاً باللغة العربية، مثل: الوكالة الأمريكية للتنمية الدولية.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اسم جهة التمويل المباشر في خانة جهة التمويل الأصلية، كما قد تكون الجمعية هي من قامت بتمويل المشروع بشكل ذاتي فتكتب كلمة "ذاتي".
</t>
        </r>
      </text>
    </comment>
    <comment ref="T11" authorId="1" shapeId="0">
      <text>
        <r>
          <rPr>
            <sz val="9"/>
            <color indexed="81"/>
            <rFont val="Tahoma"/>
            <family val="2"/>
          </rPr>
          <t xml:space="preserve">الدولة التي يوجد فيها المقر الرئيس لجهة التمويل الأصلية (الجذر) باللغة العربية، ويتم التأكد من ذلك من خلال الموقع الإلكتروني لجهة التمويل الأصلية ، فمثلاً لو كانت جهة التمويل الأصلية هي (USAID) تكون الدولة هي الولايات المتحدة الأمريكية.
</t>
        </r>
      </text>
    </comment>
    <comment ref="U11" authorId="1" shapeId="0">
      <text>
        <r>
          <rPr>
            <sz val="9"/>
            <color indexed="81"/>
            <rFont val="Tahoma"/>
            <family val="2"/>
          </rPr>
          <t xml:space="preserve">يشمل جميع المصاريف التي تم إنفاقها أو التي سيتم إنفاقها على المشروع خلال مدة المشروع وليس لسنة التقييم فقط، وهي تساوي إجمالي قيمة المنحة ومساهمات الجمعية بالشيكل، بحيث تُقيم باقي العملات عند التسجيل حسب سعر الصرف في تاريخ العملية.
</t>
        </r>
      </text>
    </comment>
    <comment ref="W11" authorId="1" shapeId="0">
      <text>
        <r>
          <rPr>
            <sz val="9"/>
            <color indexed="81"/>
            <rFont val="Tahoma"/>
            <family val="2"/>
          </rPr>
          <t xml:space="preserve">المبلغ المالي المتفق عليه بين الجمعية وجهة التمويل في عقد المشروع، وما تبع عقد المشروع من تعديلات، مع مراعاة التقرير الختامي في حال كان المشروع قد انتهى لأن المبلغ الموجود في العقد قد يتغير بالزيادة أو النقصان حسب ظروف تنفيذ المشروع، بحيث تقيم باقي عملات حسب سعر الصرف عند تحصيلها، وفي حال كان جزء من المنحة غير محصل، يتم ذكر ذلك المبلغ في خانة الملاحظات.
</t>
        </r>
      </text>
    </comment>
    <comment ref="X11" authorId="1" shapeId="0">
      <text>
        <r>
          <rPr>
            <sz val="9"/>
            <color indexed="81"/>
            <rFont val="Tahoma"/>
            <family val="2"/>
          </rPr>
          <t xml:space="preserve"> إذا وجدت معايير محددة غير عامة ويمكن تطبيقها وإعطاء تسلسل أولويات فيها يتم كتابتها، وفي حال عدم وجود معايير محددة يتم كتابة "لا يوجد"، فمثلاً عندما يكون المعيار هو "فقراء منطقة بيت لاهيا"، فهذا معيار عام لأن فقراء بيت لاهيا كثر ولا يمكن توزيع المساعدات عليهم جميعها، ولا يمكن في نفس الوقت إعطاء العدد المتاح حسب الأولوية، وبالتالي سيتم مساعدة فقراء بيت لاهيا بعشوائية وانتقائية وبالمحاباة والواسطة.
</t>
        </r>
      </text>
    </comment>
    <comment ref="F20" authorId="0" shapeId="0">
      <text>
        <r>
          <rPr>
            <b/>
            <sz val="9"/>
            <color indexed="81"/>
            <rFont val="Tahoma"/>
            <family val="2"/>
          </rPr>
          <t>اعتيادي: أ</t>
        </r>
        <r>
          <rPr>
            <sz val="9"/>
            <color indexed="81"/>
            <rFont val="Tahoma"/>
            <family val="2"/>
          </rPr>
          <t>ي أن النشاط أو المشروع أو البرنامج اتبع دورة حياة المشروع من تقدير للاحتياج إلى تمويل المشروع والتعاقد والتنفيذ والتقييم...، .</t>
        </r>
        <r>
          <rPr>
            <b/>
            <sz val="9"/>
            <color indexed="81"/>
            <rFont val="Tahoma"/>
            <family val="2"/>
          </rPr>
          <t xml:space="preserve">
طارئ بسبب كارثة أو أزمة مفاجئة:</t>
        </r>
        <r>
          <rPr>
            <sz val="9"/>
            <color indexed="81"/>
            <rFont val="Tahoma"/>
            <family val="2"/>
          </rPr>
          <t xml:space="preserve"> أن النشاط أو المشروع أو البرنامج جاء استجابة طارئة وفورية نتيجة كارثة أو أزمة مفاجئة ولم يأخذ وقتاً كافياً في مراحل دورة حياته.</t>
        </r>
        <r>
          <rPr>
            <b/>
            <sz val="9"/>
            <color indexed="81"/>
            <rFont val="Tahoma"/>
            <family val="2"/>
          </rPr>
          <t xml:space="preserve">
عاجل مرتبط بموعد محدد وتأخر المانح في الإبلاغ عن الموافقة:</t>
        </r>
        <r>
          <rPr>
            <sz val="9"/>
            <color indexed="81"/>
            <rFont val="Tahoma"/>
            <family val="2"/>
          </rPr>
          <t xml:space="preserve"> أي أن موافقة المانح جاءت على المشروع قبل الموعد المقرر لتنفيذه بأيام أو ساعات معدودة وهذا الموعد لا يحتمل التأجيل أو التأخير، مثل أن يأتي مشروع الأضاحي ليلة العيد، أو يأتي كسوة العيد ليلة العيد... .</t>
        </r>
        <r>
          <rPr>
            <b/>
            <sz val="9"/>
            <color indexed="81"/>
            <rFont val="Tahoma"/>
            <family val="2"/>
          </rPr>
          <t xml:space="preserve">
</t>
        </r>
      </text>
    </comment>
    <comment ref="Q20" authorId="1" shapeId="0">
      <text>
        <r>
          <rPr>
            <b/>
            <sz val="9"/>
            <color indexed="81"/>
            <rFont val="Tahoma"/>
            <family val="2"/>
          </rPr>
          <t xml:space="preserve">جهة التمويل المباشر: </t>
        </r>
        <r>
          <rPr>
            <sz val="9"/>
            <color indexed="81"/>
            <rFont val="Tahoma"/>
            <family val="2"/>
          </rPr>
          <t xml:space="preserve">هي الجهة التي قامت بصرف المنحة بشكل مباشر للجمعية، وحرر لها سند قبض باسمها.
 تكتب اسم جهة التمويل كاملاً باللغة العربية في حال كانت الجمعية هي من قامت بتمويل المشروع، فيتم كتابة كلمة "ذاتي".
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ويكتفى في هذه الخانة بذكر أسماء الممولين، وفي خانة قيمة المنحة يتم ذكر المبلغ الإجمالي لكافة المنح المقدمة من هؤلاء الممولين.
</t>
        </r>
      </text>
    </comment>
    <comment ref="R20" authorId="1" shapeId="0">
      <text>
        <r>
          <rPr>
            <sz val="9"/>
            <color indexed="81"/>
            <rFont val="Tahoma"/>
            <family val="2"/>
          </rPr>
          <t xml:space="preserve">يكتب اختصار اسم جهة باللغة الإنجليزية، مثل:  (CRS)، أحياناً لا يكون للمؤسسة اختصار، يتم كتابة اسمها كاملاً باللغة الإنجليزية مثل: (Mercy Corps).
في حال كانت الجمعية هي من قامت بتمويل المشروع فيتم كتابة كلمة "ذاتي".
</t>
        </r>
      </text>
    </comment>
    <comment ref="S20" authorId="1" shapeId="0">
      <text>
        <r>
          <rPr>
            <b/>
            <sz val="9"/>
            <color indexed="81"/>
            <rFont val="Tahoma"/>
            <family val="2"/>
          </rPr>
          <t>جهة التمويل الأصلية:</t>
        </r>
        <r>
          <rPr>
            <sz val="9"/>
            <color indexed="81"/>
            <rFont val="Tahoma"/>
            <family val="2"/>
          </rPr>
          <t xml:space="preserve"> هو المصدر الأساسي للتمويل، فمثلاً: تقوم (USAID) بتمويل مؤسسة ميرسي كور، ومن ثم تقوم ميرسي كور بتمويل الجمعية، فتكون جهة التمويل الأصلية هي (USAID).
يكتب اسم جهة التمويل الأصلية كاملاً باللغة العربية، مثل: الوكالة الأمريكية للتنمية الدولية.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اسم جهة التمويل المباشر في خانة جهة التمويل الأصلية، كما قد تكون الجمعية هي من قامت بتمويل المشروع بشكل ذاتي فتكتب كلمة "ذاتي".
</t>
        </r>
      </text>
    </comment>
    <comment ref="T20" authorId="1" shapeId="0">
      <text>
        <r>
          <rPr>
            <sz val="9"/>
            <color indexed="81"/>
            <rFont val="Tahoma"/>
            <family val="2"/>
          </rPr>
          <t xml:space="preserve">الدولة التي يوجد فيها المقر الرئيس لجهة التمويل الأصلية (الجذر) باللغة العربية، ويتم التأكد من ذلك من خلال الموقع الإلكتروني لجهة التمويل الأصلية ، فمثلاً لو كانت جهة التمويل الأصلية هي (USAID) تكون الدولة هي الولايات المتحدة الأمريكية.
</t>
        </r>
      </text>
    </comment>
    <comment ref="U20" authorId="1" shapeId="0">
      <text>
        <r>
          <rPr>
            <sz val="9"/>
            <color indexed="81"/>
            <rFont val="Tahoma"/>
            <family val="2"/>
          </rPr>
          <t xml:space="preserve">يشمل جميع المصاريف التي تم إنفاقها أو التي سيتم إنفاقها على المشروع خلال مدة المشروع وليس لسنة التقييم فقط، وهي تساوي إجمالي قيمة المنحة ومساهمات الجمعية بالشيكل، بحيث تُقيم باقي العملات عند التسجيل حسب سعر الصرف في تاريخ العملية.
</t>
        </r>
      </text>
    </comment>
    <comment ref="W20" authorId="1" shapeId="0">
      <text>
        <r>
          <rPr>
            <sz val="9"/>
            <color indexed="81"/>
            <rFont val="Tahoma"/>
            <family val="2"/>
          </rPr>
          <t xml:space="preserve">المبلغ المالي المتفق عليه بين الجمعية وجهة التمويل في عقد المشروع، وما تبع عقد المشروع من تعديلات، مع مراعاة التقرير الختامي في حال كان المشروع قد انتهى لأن المبلغ الموجود في العقد قد يتغير بالزيادة أو النقصان حسب ظروف تنفيذ المشروع، بحيث تقيم باقي عملات حسب سعر الصرف عند تحصيلها، وفي حال كان جزء من المنحة غير محصل، يتم ذكر ذلك المبلغ في خانة الملاحظات.
</t>
        </r>
      </text>
    </comment>
    <comment ref="X20" authorId="1" shapeId="0">
      <text>
        <r>
          <rPr>
            <sz val="9"/>
            <color indexed="81"/>
            <rFont val="Tahoma"/>
            <family val="2"/>
          </rPr>
          <t xml:space="preserve"> إذا وجدت معايير محددة غير عامة ويمكن تطبيقها وإعطاء تسلسل أولويات فيها يتم كتابتها، وفي حال عدم وجود معايير محددة يتم كتابة "لا يوجد"، فمثلاً عندما يكون المعيار هو "فقراء منطقة بيت لاهيا"، فهذا معيار عام لأن فقراء بيت لاهيا كثر ولا يمكن توزيع المساعدات عليهم جميعها، ولا يمكن في نفس الوقت إعطاء العدد المتاح حسب الأولوية، وبالتالي سيتم مساعدة فقراء بيت لاهيا بعشوائية وانتقائية وبالمحاباة والواسطة.
</t>
        </r>
      </text>
    </comment>
    <comment ref="F30" authorId="0" shapeId="0">
      <text>
        <r>
          <rPr>
            <b/>
            <sz val="9"/>
            <color indexed="81"/>
            <rFont val="Tahoma"/>
            <family val="2"/>
          </rPr>
          <t>اعتيادي: أ</t>
        </r>
        <r>
          <rPr>
            <sz val="9"/>
            <color indexed="81"/>
            <rFont val="Tahoma"/>
            <family val="2"/>
          </rPr>
          <t>ي أن النشاط أو المشروع أو البرنامج اتبع دورة حياة المشروع من تقدير للاحتياج إلى تمويل المشروع والتعاقد والتنفيذ والتقييم...، .</t>
        </r>
        <r>
          <rPr>
            <b/>
            <sz val="9"/>
            <color indexed="81"/>
            <rFont val="Tahoma"/>
            <family val="2"/>
          </rPr>
          <t xml:space="preserve">
طارئ بسبب كارثة أو أزمة مفاجئة:</t>
        </r>
        <r>
          <rPr>
            <sz val="9"/>
            <color indexed="81"/>
            <rFont val="Tahoma"/>
            <family val="2"/>
          </rPr>
          <t xml:space="preserve"> أن النشاط أو المشروع أو البرنامج جاء استجابة طارئة وفورية نتيجة كارثة أو أزمة مفاجئة ولم يأخذ وقتاً كافياً في مراحل دورة حياته.</t>
        </r>
        <r>
          <rPr>
            <b/>
            <sz val="9"/>
            <color indexed="81"/>
            <rFont val="Tahoma"/>
            <family val="2"/>
          </rPr>
          <t xml:space="preserve">
عاجل مرتبط بموعد محدد وتأخر المانح في الإبلاغ عن الموافقة:</t>
        </r>
        <r>
          <rPr>
            <sz val="9"/>
            <color indexed="81"/>
            <rFont val="Tahoma"/>
            <family val="2"/>
          </rPr>
          <t xml:space="preserve"> أي أن موافقة المانح جاءت على المشروع قبل الموعد المقرر لتنفيذه بأيام أو ساعات معدودة وهذا الموعد لا يحتمل التأجيل أو التأخير، مثل أن يأتي مشروع الأضاحي ليلة العيد، أو يأتي كسوة العيد ليلة العيد... .</t>
        </r>
        <r>
          <rPr>
            <b/>
            <sz val="9"/>
            <color indexed="81"/>
            <rFont val="Tahoma"/>
            <family val="2"/>
          </rPr>
          <t xml:space="preserve">
</t>
        </r>
      </text>
    </comment>
    <comment ref="Q30" authorId="1" shapeId="0">
      <text>
        <r>
          <rPr>
            <b/>
            <sz val="9"/>
            <color indexed="81"/>
            <rFont val="Tahoma"/>
            <family val="2"/>
          </rPr>
          <t xml:space="preserve">جهة التمويل المباشر: </t>
        </r>
        <r>
          <rPr>
            <sz val="9"/>
            <color indexed="81"/>
            <rFont val="Tahoma"/>
            <family val="2"/>
          </rPr>
          <t xml:space="preserve">هي الجهة التي قامت بصرف المنحة بشكل مباشر للجمعية، وحرر لها سند قبض باسمها.
 تكتب اسم جهة التمويل كاملاً باللغة العربية في حال كانت الجمعية هي من قامت بتمويل المشروع، فيتم كتابة كلمة "ذاتي".
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ويكتفى في هذه الخانة بذكر أسماء الممولين، وفي خانة قيمة المنحة يتم ذكر المبلغ الإجمالي لكافة المنح المقدمة من هؤلاء الممولين.
</t>
        </r>
      </text>
    </comment>
    <comment ref="R30" authorId="1" shapeId="0">
      <text>
        <r>
          <rPr>
            <sz val="9"/>
            <color indexed="81"/>
            <rFont val="Tahoma"/>
            <family val="2"/>
          </rPr>
          <t xml:space="preserve">يكتب اختصار اسم جهة باللغة الإنجليزية، مثل:  (CRS)، أحياناً لا يكون للمؤسسة اختصار، يتم كتابة اسمها كاملاً باللغة الإنجليزية مثل: (Mercy Corps).
في حال كانت الجمعية هي من قامت بتمويل المشروع فيتم كتابة كلمة "ذاتي".
</t>
        </r>
      </text>
    </comment>
    <comment ref="S30" authorId="1" shapeId="0">
      <text>
        <r>
          <rPr>
            <b/>
            <sz val="9"/>
            <color indexed="81"/>
            <rFont val="Tahoma"/>
            <family val="2"/>
          </rPr>
          <t>جهة التمويل الأصلية:</t>
        </r>
        <r>
          <rPr>
            <sz val="9"/>
            <color indexed="81"/>
            <rFont val="Tahoma"/>
            <family val="2"/>
          </rPr>
          <t xml:space="preserve"> هو المصدر الأساسي للتمويل، فمثلاً: تقوم (USAID) بتمويل مؤسسة ميرسي كور، ومن ثم تقوم ميرسي كور بتمويل الجمعية، فتكون جهة التمويل الأصلية هي (USAID).
يكتب اسم جهة التمويل الأصلية كاملاً باللغة العربية، مثل: الوكالة الأمريكية للتنمية الدولية.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اسم جهة التمويل المباشر في خانة جهة التمويل الأصلية، كما قد تكون الجمعية هي من قامت بتمويل المشروع بشكل ذاتي فتكتب كلمة "ذاتي".
</t>
        </r>
      </text>
    </comment>
    <comment ref="T30" authorId="1" shapeId="0">
      <text>
        <r>
          <rPr>
            <sz val="9"/>
            <color indexed="81"/>
            <rFont val="Tahoma"/>
            <family val="2"/>
          </rPr>
          <t xml:space="preserve">الدولة التي يوجد فيها المقر الرئيس لجهة التمويل الأصلية (الجذر) باللغة العربية، ويتم التأكد من ذلك من خلال الموقع الإلكتروني لجهة التمويل الأصلية ، فمثلاً لو كانت جهة التمويل الأصلية هي (USAID) تكون الدولة هي الولايات المتحدة الأمريكية.
</t>
        </r>
      </text>
    </comment>
    <comment ref="U30" authorId="1" shapeId="0">
      <text>
        <r>
          <rPr>
            <sz val="9"/>
            <color indexed="81"/>
            <rFont val="Tahoma"/>
            <family val="2"/>
          </rPr>
          <t xml:space="preserve">يشمل جميع المصاريف التي تم إنفاقها أو التي سيتم إنفاقها على المشروع خلال مدة المشروع وليس لسنة التقييم فقط، وهي تساوي إجمالي قيمة المنحة ومساهمات الجمعية بالشيكل، بحيث تُقيم باقي العملات عند التسجيل حسب سعر الصرف في تاريخ العملية.
</t>
        </r>
      </text>
    </comment>
    <comment ref="W30" authorId="1" shapeId="0">
      <text>
        <r>
          <rPr>
            <sz val="9"/>
            <color indexed="81"/>
            <rFont val="Tahoma"/>
            <family val="2"/>
          </rPr>
          <t xml:space="preserve">المبلغ المالي المتفق عليه بين الجمعية وجهة التمويل في عقد المشروع، وما تبع عقد المشروع من تعديلات، مع مراعاة التقرير الختامي في حال كان المشروع قد انتهى لأن المبلغ الموجود في العقد قد يتغير بالزيادة أو النقصان حسب ظروف تنفيذ المشروع، بحيث تقيم باقي عملات حسب سعر الصرف عند تحصيلها، وفي حال كان جزء من المنحة غير محصل، يتم ذكر ذلك المبلغ في خانة الملاحظات.
</t>
        </r>
      </text>
    </comment>
    <comment ref="X30" authorId="1" shapeId="0">
      <text>
        <r>
          <rPr>
            <sz val="9"/>
            <color indexed="81"/>
            <rFont val="Tahoma"/>
            <family val="2"/>
          </rPr>
          <t xml:space="preserve"> إذا وجدت معايير محددة غير عامة ويمكن تطبيقها وإعطاء تسلسل أولويات فيها يتم كتابتها، وفي حال عدم وجود معايير محددة يتم كتابة "لا يوجد"، فمثلاً عندما يكون المعيار هو "فقراء منطقة بيت لاهيا"، فهذا معيار عام لأن فقراء بيت لاهيا كثر ولا يمكن توزيع المساعدات عليهم جميعها، ولا يمكن في نفس الوقت إعطاء العدد المتاح حسب الأولوية، وبالتالي سيتم مساعدة فقراء بيت لاهيا بعشوائية وانتقائية وبالمحاباة والواسطة.
</t>
        </r>
      </text>
    </comment>
    <comment ref="F41" authorId="0" shapeId="0">
      <text>
        <r>
          <rPr>
            <b/>
            <sz val="9"/>
            <color indexed="81"/>
            <rFont val="Tahoma"/>
            <family val="2"/>
          </rPr>
          <t>اعتيادي: أ</t>
        </r>
        <r>
          <rPr>
            <sz val="9"/>
            <color indexed="81"/>
            <rFont val="Tahoma"/>
            <family val="2"/>
          </rPr>
          <t>ي أن النشاط أو المشروع أو البرنامج اتبع دورة حياة المشروع من تقدير للاحتياج إلى تمويل المشروع والتعاقد والتنفيذ والتقييم...، .</t>
        </r>
        <r>
          <rPr>
            <b/>
            <sz val="9"/>
            <color indexed="81"/>
            <rFont val="Tahoma"/>
            <family val="2"/>
          </rPr>
          <t xml:space="preserve">
طارئ بسبب كارثة أو أزمة مفاجئة:</t>
        </r>
        <r>
          <rPr>
            <sz val="9"/>
            <color indexed="81"/>
            <rFont val="Tahoma"/>
            <family val="2"/>
          </rPr>
          <t xml:space="preserve"> أن النشاط أو المشروع أو البرنامج جاء استجابة طارئة وفورية نتيجة كارثة أو أزمة مفاجئة ولم يأخذ وقتاً كافياً في مراحل دورة حياته.</t>
        </r>
        <r>
          <rPr>
            <b/>
            <sz val="9"/>
            <color indexed="81"/>
            <rFont val="Tahoma"/>
            <family val="2"/>
          </rPr>
          <t xml:space="preserve">
عاجل مرتبط بموعد محدد وتأخر المانح في الإبلاغ عن الموافقة:</t>
        </r>
        <r>
          <rPr>
            <sz val="9"/>
            <color indexed="81"/>
            <rFont val="Tahoma"/>
            <family val="2"/>
          </rPr>
          <t xml:space="preserve"> أي أن موافقة المانح جاءت على المشروع قبل الموعد المقرر لتنفيذه بأيام أو ساعات معدودة وهذا الموعد لا يحتمل التأجيل أو التأخير، مثل أن يأتي مشروع الأضاحي ليلة العيد، أو يأتي كسوة العيد ليلة العيد... .</t>
        </r>
        <r>
          <rPr>
            <b/>
            <sz val="9"/>
            <color indexed="81"/>
            <rFont val="Tahoma"/>
            <family val="2"/>
          </rPr>
          <t xml:space="preserve">
</t>
        </r>
      </text>
    </comment>
    <comment ref="Q41" authorId="1" shapeId="0">
      <text>
        <r>
          <rPr>
            <b/>
            <sz val="9"/>
            <color indexed="81"/>
            <rFont val="Tahoma"/>
            <family val="2"/>
          </rPr>
          <t xml:space="preserve">جهة التمويل المباشر: </t>
        </r>
        <r>
          <rPr>
            <sz val="9"/>
            <color indexed="81"/>
            <rFont val="Tahoma"/>
            <family val="2"/>
          </rPr>
          <t xml:space="preserve">هي الجهة التي قامت بصرف المنحة بشكل مباشر للجمعية، وحرر لها سند قبض باسمها.
 تكتب اسم جهة التمويل كاملاً باللغة العربية في حال كانت الجمعية هي من قامت بتمويل المشروع، فيتم كتابة كلمة "ذاتي".
في حال كان المشروع أو البرنامج ممولاً من أكثر من جهة مانحة، فيتم التعامل مع الجزء الممول من كل جهة على أنه مشروع أو برنامج مستقل، وفي حال تعذر تجزئته حسب جهة التمويل لأن عملية التمويل كانت على شكل حزمة واحدة لكل المشروع أو البرنامج، يتم ذكر أسماء الممولين وقيمة المنحة المقدمة من كل ممول في عامود الملاحظات، ويكتفى في هذه الخانة بذكر أسماء الممولين، وفي خانة قيمة المنحة يتم ذكر المبلغ الإجمالي لكافة المنح المقدمة من هؤلاء الممولين.
</t>
        </r>
      </text>
    </comment>
    <comment ref="R41" authorId="1" shapeId="0">
      <text>
        <r>
          <rPr>
            <sz val="9"/>
            <color indexed="81"/>
            <rFont val="Tahoma"/>
            <family val="2"/>
          </rPr>
          <t xml:space="preserve">يكتب اختصار اسم جهة باللغة الإنجليزية، مثل:  (CRS)، أحياناً لا يكون للمؤسسة اختصار، يتم كتابة اسمها كاملاً باللغة الإنجليزية مثل: (Mercy Corps).
في حال كانت الجمعية هي من قامت بتمويل المشروع فيتم كتابة كلمة "ذاتي".
</t>
        </r>
      </text>
    </comment>
    <comment ref="S41" authorId="1" shapeId="0">
      <text>
        <r>
          <rPr>
            <b/>
            <sz val="9"/>
            <color indexed="81"/>
            <rFont val="Tahoma"/>
            <family val="2"/>
          </rPr>
          <t>جهة التمويل الأصلية:</t>
        </r>
        <r>
          <rPr>
            <sz val="9"/>
            <color indexed="81"/>
            <rFont val="Tahoma"/>
            <family val="2"/>
          </rPr>
          <t xml:space="preserve"> هو المصدر الأساسي للتمويل، فمثلاً: تقوم (USAID) بتمويل مؤسسة ميرسي كور، ومن ثم تقوم ميرسي كور بتمويل الجمعية، فتكون جهة التمويل الأصلية هي (USAID).
يكتب اسم جهة التمويل الأصلية كاملاً باللغة العربية، مثل: الوكالة الأمريكية للتنمية الدولية.
أحياناً تكون جهة التمويل المباشر هي نفسها جهة التمويل الأصلية، وذلك عندما يكون التمويل الذي حصلت عليه الجمعية هو مباشرة من الجذر دون وسطاء، وفي هذه الحالة يعاد كتابة اسم جهة التمويل المباشر في خانة جهة التمويل الأصلية، كما قد تكون الجمعية هي من قامت بتمويل المشروع بشكل ذاتي فتكتب كلمة "ذاتي".
</t>
        </r>
      </text>
    </comment>
    <comment ref="T41" authorId="1" shapeId="0">
      <text>
        <r>
          <rPr>
            <sz val="9"/>
            <color indexed="81"/>
            <rFont val="Tahoma"/>
            <family val="2"/>
          </rPr>
          <t xml:space="preserve">الدولة التي يوجد فيها المقر الرئيس لجهة التمويل الأصلية (الجذر) باللغة العربية، ويتم التأكد من ذلك من خلال الموقع الإلكتروني لجهة التمويل الأصلية ، فمثلاً لو كانت جهة التمويل الأصلية هي (USAID) تكون الدولة هي الولايات المتحدة الأمريكية.
</t>
        </r>
      </text>
    </comment>
    <comment ref="U41" authorId="1" shapeId="0">
      <text>
        <r>
          <rPr>
            <sz val="9"/>
            <color indexed="81"/>
            <rFont val="Tahoma"/>
            <family val="2"/>
          </rPr>
          <t xml:space="preserve">يشمل جميع المصاريف التي تم إنفاقها أو التي سيتم إنفاقها على المشروع خلال مدة المشروع وليس لسنة التقييم فقط، وهي تساوي إجمالي قيمة المنحة ومساهمات الجمعية بالشيكل، بحيث تُقيم باقي العملات عند التسجيل حسب سعر الصرف في تاريخ العملية.
</t>
        </r>
      </text>
    </comment>
    <comment ref="W41" authorId="1" shapeId="0">
      <text>
        <r>
          <rPr>
            <sz val="9"/>
            <color indexed="81"/>
            <rFont val="Tahoma"/>
            <family val="2"/>
          </rPr>
          <t xml:space="preserve">المبلغ المالي المتفق عليه بين الجمعية وجهة التمويل في عقد المشروع، وما تبع عقد المشروع من تعديلات، مع مراعاة التقرير الختامي في حال كان المشروع قد انتهى لأن المبلغ الموجود في العقد قد يتغير بالزيادة أو النقصان حسب ظروف تنفيذ المشروع، بحيث تقيم باقي عملات حسب سعر الصرف عند تحصيلها، وفي حال كان جزء من المنحة غير محصل، يتم ذكر ذلك المبلغ في خانة الملاحظات.
</t>
        </r>
      </text>
    </comment>
    <comment ref="X41" authorId="1" shapeId="0">
      <text>
        <r>
          <rPr>
            <sz val="9"/>
            <color indexed="81"/>
            <rFont val="Tahoma"/>
            <family val="2"/>
          </rPr>
          <t xml:space="preserve"> إذا وجدت معايير محددة غير عامة ويمكن تطبيقها وإعطاء تسلسل أولويات فيها يتم كتابتها، وفي حال عدم وجود معايير محددة يتم كتابة "لا يوجد"، فمثلاً عندما يكون المعيار هو "فقراء منطقة بيت لاهيا"، فهذا معيار عام لأن فقراء بيت لاهيا كثر ولا يمكن توزيع المساعدات عليهم جميعها، ولا يمكن في نفس الوقت إعطاء العدد المتاح حسب الأولوية، وبالتالي سيتم مساعدة فقراء بيت لاهيا بعشوائية وانتقائية وبالمحاباة والواسطة.
</t>
        </r>
      </text>
    </comment>
  </commentList>
</comments>
</file>

<file path=xl/sharedStrings.xml><?xml version="1.0" encoding="utf-8"?>
<sst xmlns="http://schemas.openxmlformats.org/spreadsheetml/2006/main" count="3231" uniqueCount="1037">
  <si>
    <t>المحافظة</t>
  </si>
  <si>
    <t>المدينة</t>
  </si>
  <si>
    <t>رقم الهاتف</t>
  </si>
  <si>
    <t>رقم الجوال</t>
  </si>
  <si>
    <t>البريد الإلكتروني</t>
  </si>
  <si>
    <t xml:space="preserve">المستفيدين </t>
  </si>
  <si>
    <t>لاجئ</t>
  </si>
  <si>
    <t>مواطن</t>
  </si>
  <si>
    <t>M</t>
  </si>
  <si>
    <t>F</t>
  </si>
  <si>
    <t>T</t>
  </si>
  <si>
    <t>م</t>
  </si>
  <si>
    <t>المدرب</t>
  </si>
  <si>
    <t xml:space="preserve">العاملين </t>
  </si>
  <si>
    <t xml:space="preserve">متطوعين </t>
  </si>
  <si>
    <t xml:space="preserve"> من</t>
  </si>
  <si>
    <t>إلى</t>
  </si>
  <si>
    <t>اجمالي</t>
  </si>
  <si>
    <t>ساعات</t>
  </si>
  <si>
    <t>التدريب</t>
  </si>
  <si>
    <t xml:space="preserve">موضوع  </t>
  </si>
  <si>
    <t xml:space="preserve">مكان </t>
  </si>
  <si>
    <t xml:space="preserve">الجهة  </t>
  </si>
  <si>
    <t>المنفذة</t>
  </si>
  <si>
    <t xml:space="preserve">مدة  </t>
  </si>
  <si>
    <t>بالايام</t>
  </si>
  <si>
    <t xml:space="preserve">مخرجات </t>
  </si>
  <si>
    <t xml:space="preserve">تلكفة  </t>
  </si>
  <si>
    <t xml:space="preserve">اسم </t>
  </si>
  <si>
    <t xml:space="preserve">النشاط </t>
  </si>
  <si>
    <t xml:space="preserve">نوع </t>
  </si>
  <si>
    <t xml:space="preserve">الأعمال </t>
  </si>
  <si>
    <t xml:space="preserve">وصف </t>
  </si>
  <si>
    <t>النشاط</t>
  </si>
  <si>
    <t xml:space="preserve">مجال </t>
  </si>
  <si>
    <t xml:space="preserve">عمل </t>
  </si>
  <si>
    <t xml:space="preserve">نوع  </t>
  </si>
  <si>
    <t xml:space="preserve">تاريخ </t>
  </si>
  <si>
    <t>البدء</t>
  </si>
  <si>
    <t>الانتهاء</t>
  </si>
  <si>
    <t xml:space="preserve">آثار  </t>
  </si>
  <si>
    <t>المؤسسات</t>
  </si>
  <si>
    <t xml:space="preserve"> الشريكة </t>
  </si>
  <si>
    <t>و الجهة</t>
  </si>
  <si>
    <t>المنظمة</t>
  </si>
  <si>
    <t xml:space="preserve">النطاق </t>
  </si>
  <si>
    <t xml:space="preserve">الجغرافي </t>
  </si>
  <si>
    <t xml:space="preserve">حالة الموظف </t>
  </si>
  <si>
    <t>مستمر</t>
  </si>
  <si>
    <t>اسم الجمعية:</t>
  </si>
  <si>
    <t>رقم التسجيل:</t>
  </si>
  <si>
    <t>سنة التقرير:</t>
  </si>
  <si>
    <t>تاريخ التأسيس</t>
  </si>
  <si>
    <t>تاريخ التسجيل</t>
  </si>
  <si>
    <t>تليفون</t>
  </si>
  <si>
    <t>فاكس</t>
  </si>
  <si>
    <t>جوال الجمعية</t>
  </si>
  <si>
    <t>اسم الجمعية بالإنجليزية</t>
  </si>
  <si>
    <t>Elamal Rehabilitation Society - Rafah</t>
  </si>
  <si>
    <t>الموقع الإلكتروني:</t>
  </si>
  <si>
    <t>البريد الإلكتروني:</t>
  </si>
  <si>
    <t>الفيس بوك:</t>
  </si>
  <si>
    <t>تويتر:</t>
  </si>
  <si>
    <t>الحي</t>
  </si>
  <si>
    <t>نوع ملكية العقار</t>
  </si>
  <si>
    <t>تفاصيل</t>
  </si>
  <si>
    <t>ملكية الأرض</t>
  </si>
  <si>
    <t>رفح</t>
  </si>
  <si>
    <t xml:space="preserve">رفح </t>
  </si>
  <si>
    <t>الزهور</t>
  </si>
  <si>
    <t>خلف محطة العبادلة و الأسطل</t>
  </si>
  <si>
    <t>ملك</t>
  </si>
  <si>
    <t>أيام الإجازة الأسبوعية</t>
  </si>
  <si>
    <t>عدد العاملين في المقر الرئيس</t>
  </si>
  <si>
    <t>ص.ب</t>
  </si>
  <si>
    <t>ساعات الدوام اليومي</t>
  </si>
  <si>
    <t>من</t>
  </si>
  <si>
    <t>إجمالي الساعات اليومية</t>
  </si>
  <si>
    <t>اسم المدير التنفيذي</t>
  </si>
  <si>
    <t>العنوان</t>
  </si>
  <si>
    <t>-</t>
  </si>
  <si>
    <t>دير البلح</t>
  </si>
  <si>
    <t>عدد أعضاء مجلس الإدارة</t>
  </si>
  <si>
    <t>مدة المجلس حسب النظام الأساسي بالسنوات</t>
  </si>
  <si>
    <t>تاريخ آخر انتخابات</t>
  </si>
  <si>
    <t xml:space="preserve">تاريخ الاعتماد </t>
  </si>
  <si>
    <t>تاريخ الانتهاء</t>
  </si>
  <si>
    <t xml:space="preserve">اسم الرئيس </t>
  </si>
  <si>
    <t>الجوال</t>
  </si>
  <si>
    <t>زياد محمد العابد</t>
  </si>
  <si>
    <t>عدد طلبات الانتساب الجدد خلال العام</t>
  </si>
  <si>
    <t>عدد الطلبات التي تنطبق عليها كل الشروط</t>
  </si>
  <si>
    <t>طلبات الانتساب الجديدة الموافق عليها</t>
  </si>
  <si>
    <t>المرفوضة رغم انطباق الشروط عليها</t>
  </si>
  <si>
    <t>إجمالي أعضاء الجمعية العمومية</t>
  </si>
  <si>
    <t>عدد الأعضاء المسددين</t>
  </si>
  <si>
    <t>تاريخ آخر اجتماع عادي</t>
  </si>
  <si>
    <t>عدد الحضور في آخر اجتماع عادي</t>
  </si>
  <si>
    <t>الموظفين والمتطوعين</t>
  </si>
  <si>
    <t>بطالة حكومية</t>
  </si>
  <si>
    <t>عدد العاملين الفنيين</t>
  </si>
  <si>
    <t>عدد العاملين الإداريين</t>
  </si>
  <si>
    <t>الإجمالي</t>
  </si>
  <si>
    <t>رقم الحساب</t>
  </si>
  <si>
    <t>اسم الاتحاد أو الشبكة أو الائتلاف</t>
  </si>
  <si>
    <t>عنوان الاتحاد أو الشبكة أو الائتلاف</t>
  </si>
  <si>
    <t>رقم</t>
  </si>
  <si>
    <t>H</t>
  </si>
  <si>
    <t>N</t>
  </si>
  <si>
    <t>الاسم</t>
  </si>
  <si>
    <t xml:space="preserve">طبيعة </t>
  </si>
  <si>
    <t xml:space="preserve">متدربين  </t>
  </si>
  <si>
    <t xml:space="preserve">أطفال " تحت  " </t>
  </si>
  <si>
    <t>بالغين " فوق  "</t>
  </si>
  <si>
    <t>شكر و تقدير</t>
  </si>
  <si>
    <t>قائمة المحتويات</t>
  </si>
  <si>
    <t>المحتـــــــــــــــــــــــــــــــــــــــوى</t>
  </si>
  <si>
    <t>رقم الصفحة</t>
  </si>
  <si>
    <t xml:space="preserve">بيانات الجمعية </t>
  </si>
  <si>
    <t xml:space="preserve">مقدمة </t>
  </si>
  <si>
    <t xml:space="preserve">نبذة عن الجمعية </t>
  </si>
  <si>
    <t>الهيكل التنظيمي</t>
  </si>
  <si>
    <t>بيانات فروع الجمعية</t>
  </si>
  <si>
    <r>
      <t>v</t>
    </r>
    <r>
      <rPr>
        <b/>
        <shadow/>
        <sz val="7"/>
        <color rgb="FF000080"/>
        <rFont val="Times New Roman"/>
        <family val="1"/>
      </rPr>
      <t xml:space="preserve">  </t>
    </r>
    <r>
      <rPr>
        <b/>
        <shadow/>
        <sz val="18"/>
        <color rgb="FF002060"/>
        <rFont val="Traditional Arabic"/>
        <family val="1"/>
      </rPr>
      <t xml:space="preserve"> قائمة المؤسسون للجمعية في العام </t>
    </r>
    <r>
      <rPr>
        <b/>
        <shadow/>
        <sz val="16"/>
        <color rgb="FF002060"/>
        <rFont val="Traditional Arabic"/>
        <family val="1"/>
      </rPr>
      <t>1991</t>
    </r>
    <r>
      <rPr>
        <b/>
        <shadow/>
        <sz val="18"/>
        <color rgb="FF002060"/>
        <rFont val="Traditional Arabic"/>
        <family val="1"/>
      </rPr>
      <t xml:space="preserve"> م</t>
    </r>
  </si>
  <si>
    <t>الاســم</t>
  </si>
  <si>
    <t>المرحوم/ الشيخ عودة أبو عاذرة</t>
  </si>
  <si>
    <t>المرحوم/ جبر عبد الرحيم فضة</t>
  </si>
  <si>
    <t>السيـد / مصطفى محمد جمعة</t>
  </si>
  <si>
    <t>السيـد / خالد البطراوي</t>
  </si>
  <si>
    <t>السيـد / روحي عمر غنام</t>
  </si>
  <si>
    <t>السيـد / يوسف رمضان شحادة</t>
  </si>
  <si>
    <t>السيـد/ محمود يوسف الحاج يوسف</t>
  </si>
  <si>
    <t>السيد / محفوظ عبد الرازق عثمان</t>
  </si>
  <si>
    <t>المرحوم / درويش محمود أبو شرخ</t>
  </si>
  <si>
    <t>الشهيـد/ محمود مذكور</t>
  </si>
  <si>
    <t>السيـد / محمد نجيب محمود أبو نحلة</t>
  </si>
  <si>
    <t>السيـد / درويش مصطفى الحولي</t>
  </si>
  <si>
    <t>السيـد / محمد العايدي</t>
  </si>
  <si>
    <t>السيـد / نايف عبد الهادي الحاج</t>
  </si>
  <si>
    <t>السيـد / أنيس محمد أبو هاشم</t>
  </si>
  <si>
    <t>السيـد / فؤاد عيد النحال</t>
  </si>
  <si>
    <t>السيـد / أحمد عيسى جودة</t>
  </si>
  <si>
    <t>المنصب</t>
  </si>
  <si>
    <t>نبذة عنه</t>
  </si>
  <si>
    <t>الصورة الشخصية</t>
  </si>
  <si>
    <t>زياد محمد عبد الرحمن عابد</t>
  </si>
  <si>
    <t>رئيس مجلس الإدارة</t>
  </si>
  <si>
    <t>محفوظ عبد الرازق محمد عثمان</t>
  </si>
  <si>
    <t>نائب رئيس مجلس الإدارة</t>
  </si>
  <si>
    <t>محمود يوسف حسين الحاج يوسف</t>
  </si>
  <si>
    <t>أمين الصندوق</t>
  </si>
  <si>
    <t>رضوان سلامة عبد الرحمن عوض الله</t>
  </si>
  <si>
    <t>أمين السر</t>
  </si>
  <si>
    <t>درويش مصطفى مسلم الحولي</t>
  </si>
  <si>
    <t>عضو</t>
  </si>
  <si>
    <t xml:space="preserve">سهيل مصطفى موسى  موسى  </t>
  </si>
  <si>
    <t xml:space="preserve">وفاء محمود حمدان القاضي </t>
  </si>
  <si>
    <t>للجمعية بتاريخ 9/5/2014م للأعوام 2014 - 2017 على النحو التالي :</t>
  </si>
  <si>
    <t>اسم الفرع</t>
  </si>
  <si>
    <t>الفرع مسجل أو مرخص</t>
  </si>
  <si>
    <t>تاريخ التسجيل أو الترخيص</t>
  </si>
  <si>
    <t>تفصيل العنوان في الحي</t>
  </si>
  <si>
    <t>عدد العاملين</t>
  </si>
  <si>
    <t>اسم مسؤول الفرع</t>
  </si>
  <si>
    <t>المقر الرئيسي</t>
  </si>
  <si>
    <t>مرخص و مسجل</t>
  </si>
  <si>
    <t>محافظة رفح</t>
  </si>
  <si>
    <t>حي الزهور خلف محطة العبادلة و الأسطل للوقود</t>
  </si>
  <si>
    <t>08-2136779</t>
  </si>
  <si>
    <t>فرع يبنا</t>
  </si>
  <si>
    <t>مخيم يبنا خلف عيادة الوكالة</t>
  </si>
  <si>
    <t>08- 2138776</t>
  </si>
  <si>
    <t>درويش مصطفى الحولي</t>
  </si>
  <si>
    <t>سها عثمان أبو سلوم</t>
  </si>
  <si>
    <t>الفروع</t>
  </si>
  <si>
    <t>نسبة الحضور</t>
  </si>
  <si>
    <t>العدد</t>
  </si>
  <si>
    <t>تاريخ الاعتماد</t>
  </si>
  <si>
    <t>اسم الرئيس</t>
  </si>
  <si>
    <r>
      <t>¨</t>
    </r>
    <r>
      <rPr>
        <b/>
        <shadow/>
        <sz val="7"/>
        <color rgb="FF000080"/>
        <rFont val="Times New Roman"/>
        <family val="1"/>
      </rPr>
      <t xml:space="preserve"> </t>
    </r>
    <r>
      <rPr>
        <b/>
        <shadow/>
        <sz val="22"/>
        <color rgb="FF333399"/>
        <rFont val="Traditional Arabic"/>
        <family val="1"/>
      </rPr>
      <t>بيانات الجمعية العمومية :</t>
    </r>
  </si>
  <si>
    <t>نوع الاتحاد أو الشبكة أو الائتلاف :محلي،اقليمي،دولي"</t>
  </si>
  <si>
    <t>نوع العضوية " شرفية / رسمية</t>
  </si>
  <si>
    <t>تاريخ الانضمام إلى الاتحاد أو الشبكة أو الائتلاف</t>
  </si>
  <si>
    <t>إقليمي</t>
  </si>
  <si>
    <t>غزة</t>
  </si>
  <si>
    <t>قطاع التأهيل في شبكة المنظمات الأهلية  PNGO</t>
  </si>
  <si>
    <t>اسم البنك</t>
  </si>
  <si>
    <t>رئيسي / فرعي</t>
  </si>
  <si>
    <t>رئيسي</t>
  </si>
  <si>
    <t>مركز الأمل لتعليم الكبار</t>
  </si>
  <si>
    <t>نادي تطوير قدرات الطفل " سنابل "</t>
  </si>
  <si>
    <t>بنك فلسطين المحدود فرع رفح</t>
  </si>
  <si>
    <t>متطوع</t>
  </si>
  <si>
    <t>اعارة غير حكومية</t>
  </si>
  <si>
    <t>اعارة حكومية</t>
  </si>
  <si>
    <t>بطالة غير حكومية</t>
  </si>
  <si>
    <t>مثبت  أو عقد دائم</t>
  </si>
  <si>
    <t xml:space="preserve"> عقد مؤقت</t>
  </si>
  <si>
    <t xml:space="preserve"> المشروع</t>
  </si>
  <si>
    <t>المشروع</t>
  </si>
  <si>
    <t xml:space="preserve">حالة  </t>
  </si>
  <si>
    <t xml:space="preserve">معايير اختيار الفئة </t>
  </si>
  <si>
    <t>جهة</t>
  </si>
  <si>
    <t xml:space="preserve">التمويل </t>
  </si>
  <si>
    <t>المباشر</t>
  </si>
  <si>
    <t>ENG</t>
  </si>
  <si>
    <t xml:space="preserve">اختصار </t>
  </si>
  <si>
    <t>اسم جهة</t>
  </si>
  <si>
    <t>الجذر</t>
  </si>
  <si>
    <t>بالعربي</t>
  </si>
  <si>
    <t xml:space="preserve"> جهة </t>
  </si>
  <si>
    <t xml:space="preserve">دولة المقر  </t>
  </si>
  <si>
    <t xml:space="preserve">الرئيسي  </t>
  </si>
  <si>
    <t xml:space="preserve">للتمويل </t>
  </si>
  <si>
    <t>الأصلي</t>
  </si>
  <si>
    <t>تكلفة</t>
  </si>
  <si>
    <t>العملة</t>
  </si>
  <si>
    <t xml:space="preserve">قيمة </t>
  </si>
  <si>
    <t xml:space="preserve">المنحة </t>
  </si>
  <si>
    <t>بالشيكل</t>
  </si>
  <si>
    <t xml:space="preserve">إجمالي </t>
  </si>
  <si>
    <t>بالكامل</t>
  </si>
  <si>
    <t xml:space="preserve">المشروع </t>
  </si>
  <si>
    <t>/ البرنامج</t>
  </si>
  <si>
    <t>اجمالي العاملين</t>
  </si>
  <si>
    <t>اجمالي المستفيدين</t>
  </si>
  <si>
    <t>USAID</t>
  </si>
  <si>
    <t>IOCC</t>
  </si>
  <si>
    <t>مؤسسة التعاون الدولي التابعة للجمعية الألمانية لتعليم الكبار</t>
  </si>
  <si>
    <t>DVV</t>
  </si>
  <si>
    <t xml:space="preserve">مكتب التمثيل الاسترالي </t>
  </si>
  <si>
    <t>6/13/1905</t>
  </si>
  <si>
    <t xml:space="preserve">سها عثمان عبد الهادي ابو سلوم </t>
  </si>
  <si>
    <t>الشارع و المبنى</t>
  </si>
  <si>
    <t xml:space="preserve">سائلين المولى تعالى ان يجعل جهدكم جميعاً في ميزان حسناتكم  </t>
  </si>
  <si>
    <t>نبذة عن الجمعية</t>
  </si>
  <si>
    <t>" نطمح بالمشاركة المتميزة والفاعلة في بناء مجتمع مدني فلسطيني يتمتع فيه الصم بالحقوق الكاملة"</t>
  </si>
  <si>
    <t>صحي</t>
  </si>
  <si>
    <t>اغاثي</t>
  </si>
  <si>
    <t xml:space="preserve">اجتماعي </t>
  </si>
  <si>
    <t xml:space="preserve">تنمية </t>
  </si>
  <si>
    <t xml:space="preserve">حفل تكريم اوائل الطلبة </t>
  </si>
  <si>
    <t xml:space="preserve">يوم واحد </t>
  </si>
  <si>
    <t xml:space="preserve">جمعية الامل للتاهيل </t>
  </si>
  <si>
    <t xml:space="preserve">تكريم اوائل الطلاب </t>
  </si>
  <si>
    <t xml:space="preserve">وكالة الغوث الدولية </t>
  </si>
  <si>
    <t xml:space="preserve">مخيم صيفي </t>
  </si>
  <si>
    <t xml:space="preserve">بناء قدرات - اجتماعي </t>
  </si>
  <si>
    <t xml:space="preserve">نتنمية </t>
  </si>
  <si>
    <t xml:space="preserve">دعم نفسي وتفريغ وتطوير قدارت الطفل </t>
  </si>
  <si>
    <t xml:space="preserve">رحلة ترفيهية </t>
  </si>
  <si>
    <t>مركز العمل التنموي معا</t>
  </si>
  <si>
    <t>الدعم النفسي والاجتماعي للصم من خلال العاب تعلمية نشطه</t>
  </si>
  <si>
    <t xml:space="preserve">التاكيد على اهمية دور المعاق في المجتمع والتاكيد على حقوقه </t>
  </si>
  <si>
    <t xml:space="preserve">جمعية الامل لتاهيل المعاقين -رفح </t>
  </si>
  <si>
    <t xml:space="preserve">4 ايام </t>
  </si>
  <si>
    <t xml:space="preserve">القدرة على استخدام اساليب فاعله في التعامل مع الاطفال </t>
  </si>
  <si>
    <t>جمعية المعاقين حركيا</t>
  </si>
  <si>
    <t>شهر</t>
  </si>
  <si>
    <t>GIZ</t>
  </si>
  <si>
    <t>البرنامج</t>
  </si>
  <si>
    <t>القسم /</t>
  </si>
  <si>
    <t>برنامج رعاية الأيتام</t>
  </si>
  <si>
    <t xml:space="preserve">اجتماعي صحي تعليمي ترفيهي </t>
  </si>
  <si>
    <t>مؤسسة التعاون ، مؤسسة تامر للتعليم المجتمعي</t>
  </si>
  <si>
    <t>رفع مستوى الاطفال أكاديميا    ، تقديم دعم نفسي واجتماعي لأسرتهم</t>
  </si>
  <si>
    <t xml:space="preserve">تعزيز الصلادة الذاتية لدى الأطفال والطلائع وذاويهم للتعامل بشكل أفضل مع الازمات ، المساهمة في الوقاية والحماية من العنف الناجم عن الأوضاع الاجتماعية والاقتصادية والنفسية الصعبة </t>
  </si>
  <si>
    <t xml:space="preserve">روضة الامل النموذجية </t>
  </si>
  <si>
    <t xml:space="preserve">تعليمي </t>
  </si>
  <si>
    <t>قطاع غزة</t>
  </si>
  <si>
    <t xml:space="preserve">بناء قدرات </t>
  </si>
  <si>
    <t xml:space="preserve">دورات تدريبية في مجال الحاسوب </t>
  </si>
  <si>
    <t xml:space="preserve">تنفيذ العديد من الدورات التدريبية في مجال الحاسوب "دورة مبتدئة في برنامج الويندوز ، دورة مبيتدئة في برنامج word  ، دورة متقدمة في مجال word ، دورة في برنامج الرسام ، دورة في برنامج power point  ، دورة في برنامج Excel </t>
  </si>
  <si>
    <t>عدد من الاطفال اكتسبوا مهارات التعامل مع برامج الحاسوب بشكل جيد</t>
  </si>
  <si>
    <t>نادي الطفل</t>
  </si>
  <si>
    <t>تعليمي</t>
  </si>
  <si>
    <t>اسبوعين</t>
  </si>
  <si>
    <t>وفاء الطويل</t>
  </si>
  <si>
    <t xml:space="preserve">تاريخ التدريب </t>
  </si>
  <si>
    <t xml:space="preserve">عاملين </t>
  </si>
  <si>
    <t>مشروع</t>
  </si>
  <si>
    <r>
      <t>v</t>
    </r>
    <r>
      <rPr>
        <b/>
        <shadow/>
        <sz val="7"/>
        <color rgb="FF000080"/>
        <rFont val="Times New Roman"/>
        <family val="1"/>
      </rPr>
      <t xml:space="preserve">  </t>
    </r>
    <r>
      <rPr>
        <b/>
        <shadow/>
        <sz val="18"/>
        <color rgb="FF002060"/>
        <rFont val="Traditional Arabic"/>
        <family val="1"/>
      </rPr>
      <t>ملخص لأهم أنشطة برامج الجمعية</t>
    </r>
  </si>
  <si>
    <t xml:space="preserve">نطاق </t>
  </si>
  <si>
    <t xml:space="preserve">جغرافي </t>
  </si>
  <si>
    <t>يوم واحد</t>
  </si>
  <si>
    <t>الجمعة و السبت</t>
  </si>
  <si>
    <t xml:space="preserve">عضوية الجمعية في الاتحادات أو الشبكات أو الائتلافات </t>
  </si>
  <si>
    <t>المستفيدين من برامج و مشاريع الجمعية</t>
  </si>
  <si>
    <t xml:space="preserve"> مدرسة الأمل للصم </t>
  </si>
  <si>
    <t xml:space="preserve"> قسم السمعيات و علاج النطق </t>
  </si>
  <si>
    <t xml:space="preserve">مركز الأمل لتعليم الكبار </t>
  </si>
  <si>
    <t xml:space="preserve">نادي السنابل لتعزيز قدرات الطفل و روضة الأمل </t>
  </si>
  <si>
    <t xml:space="preserve">اجمالي عدد الموظفين </t>
  </si>
  <si>
    <r>
      <t>v</t>
    </r>
    <r>
      <rPr>
        <b/>
        <shadow/>
        <sz val="26"/>
        <color rgb="FF000080"/>
        <rFont val="Times New Roman"/>
        <family val="1"/>
      </rPr>
      <t xml:space="preserve">             </t>
    </r>
    <r>
      <rPr>
        <b/>
        <shadow/>
        <sz val="26"/>
        <color rgb="FF333399"/>
        <rFont val="Traditional Arabic"/>
        <family val="1"/>
      </rPr>
      <t xml:space="preserve">بيانات فروع الجمعية </t>
    </r>
  </si>
  <si>
    <r>
      <rPr>
        <b/>
        <shadow/>
        <sz val="22"/>
        <color rgb="FF000080"/>
        <rFont val="Times New Roman"/>
        <family val="1"/>
      </rPr>
      <t xml:space="preserve"> </t>
    </r>
    <r>
      <rPr>
        <b/>
        <sz val="22"/>
        <color rgb="FF000080"/>
        <rFont val="Arial Unicode MS"/>
        <family val="2"/>
      </rPr>
      <t>❋</t>
    </r>
    <r>
      <rPr>
        <b/>
        <shadow/>
        <sz val="21.1"/>
        <color rgb="FF000080"/>
        <rFont val="Times New Roman"/>
        <family val="1"/>
      </rPr>
      <t xml:space="preserve"> </t>
    </r>
    <r>
      <rPr>
        <b/>
        <shadow/>
        <sz val="22"/>
        <color rgb="FF333399"/>
        <rFont val="Traditional Arabic"/>
        <family val="1"/>
      </rPr>
      <t xml:space="preserve">بيانات الحسابات البنكية </t>
    </r>
  </si>
  <si>
    <t>مدرسة الأمل للصم</t>
  </si>
  <si>
    <t xml:space="preserve">نادي السنابل </t>
  </si>
  <si>
    <t xml:space="preserve">اعتيادي </t>
  </si>
  <si>
    <t>منتهي</t>
  </si>
  <si>
    <t xml:space="preserve">لا يوجد </t>
  </si>
  <si>
    <t xml:space="preserve">دولار </t>
  </si>
  <si>
    <t>تعزيز تعليم الكبار وفقاً للمفهوم الواسع الذي يتعدى تعليم القراءة والكتابة، ليمتد إلى مجالات متعددة في التدريب والتعليم والوعي المجتمعي، الذي يخدم فئة الشباب والكبار؛ لتحسين نوعية حياتهم .</t>
  </si>
  <si>
    <t>وزارة التنمية والتعاون الاقتصادي الفدرالية</t>
  </si>
  <si>
    <t xml:space="preserve">ألمانيا </t>
  </si>
  <si>
    <t xml:space="preserve">شيكل </t>
  </si>
  <si>
    <t xml:space="preserve">فئة الشباب و الكبار </t>
  </si>
  <si>
    <t xml:space="preserve">تعليمي اجتماعي </t>
  </si>
  <si>
    <t xml:space="preserve">مركز العمل التنموي معا </t>
  </si>
  <si>
    <t xml:space="preserve">Maa`n </t>
  </si>
  <si>
    <t xml:space="preserve">محافظتي رفح و خانيونس </t>
  </si>
  <si>
    <t xml:space="preserve">شهر </t>
  </si>
  <si>
    <t>اجتماعي</t>
  </si>
  <si>
    <t>مؤسسة التعاون الألماني</t>
  </si>
  <si>
    <t>CRS</t>
  </si>
  <si>
    <t xml:space="preserve">  محافظة   رفح </t>
  </si>
  <si>
    <t xml:space="preserve">    برنامج    دائم</t>
  </si>
  <si>
    <t xml:space="preserve">       حتى       تاربخه</t>
  </si>
  <si>
    <t xml:space="preserve">تمكين الصم للحصول على حقوقهم و توفير بيئة ملائمة لجمعهم بالمجتمع </t>
  </si>
  <si>
    <t>ذاتي</t>
  </si>
  <si>
    <t>برنامج عيادة السمعيات و علاج النطق و مشاكل الكلام</t>
  </si>
  <si>
    <t xml:space="preserve">برنامج تعليمي و تدريبي و ترفيهي ضمن خطط و مناهج تعليمية و تدريبية تناسب قدرات الطلاب اللصم السمعية و الذهنية  والعقلية و بالمدرسة طاقم متخصص من العاملين في مجال الإعاقة السمعية  دقة عملية الفحص ، و تركيب المعينات السمعية التي تناسب جميع حالات فقد السمع ،و قوالب الأذن للمحتاجين من سن يوم فما فوق وذلك بهدف تقديم الخدمات وتسهيلها لأبنائنا </t>
  </si>
  <si>
    <t xml:space="preserve">الأشخاص ذوي الإعاقة السمعية </t>
  </si>
  <si>
    <t xml:space="preserve">تواصل أقضل للأشخاص ذوي الإعاقة السمعية بالمجتمع و مساعدتهم بالمعينات السمعية و علاجهم من مشاكل النطق و الكلام </t>
  </si>
  <si>
    <t xml:space="preserve">المحتاجين من عمر يوم فما فوق </t>
  </si>
  <si>
    <t xml:space="preserve"> توفير بيئة ثقافية وصحيةللطفل يمارس من خلالها الأنشطة المختلفة التي تنمي قدراته الذهنية والمعرفية وتوفير المناخ الملائم لممارسة ابسط حقوقهم  تعزيز قدراتهم وتمكنهم للتعامل مع متطلبات الحياة عبر أقسامه المتعددة </t>
  </si>
  <si>
    <t>تعزيز قدرات الأطفال و توعيتهم بالحقوق ليكونوا أشخاص فاعلين و قادرين مواجهة  متطلبات الحياة</t>
  </si>
  <si>
    <t>الأطفال من عمر 4 سنوات حتى 15 سنة</t>
  </si>
  <si>
    <t>مدرسة الأمل</t>
  </si>
  <si>
    <t>فني</t>
  </si>
  <si>
    <t>اداري</t>
  </si>
  <si>
    <t>ادارة تنفيذية</t>
  </si>
  <si>
    <t>تعليم الكبار</t>
  </si>
  <si>
    <t>مشاريع</t>
  </si>
  <si>
    <t>تنموي اجتماعي</t>
  </si>
  <si>
    <t>مركز نموذجي لتعليم الكبار يقدم خدمات تدريبية وتعليمية للشباب والكبار عبر تطوير كافة مسارات العمل والأدوات التي تعمل على تقوية وريادية المركز بالمسارات التدريبية والتشغيلية بنهج تعليمي مستمر، يهدف لتحقيق تمكين اجتماعي واقتصادي للأفراد والجماعات من عمر 15 سنة فما فوق، خلال مسارات تعمل على تزويدهم بالمعارف والمهارات والقيم اللازمة</t>
  </si>
  <si>
    <t xml:space="preserve">بيانات الجمعية العمومية و مجلس الإدارة                </t>
  </si>
  <si>
    <t xml:space="preserve">كشف بأسماء العاملين ببرامج ومشاريع الجمعية </t>
  </si>
  <si>
    <t xml:space="preserve">قائمة المتبرعين </t>
  </si>
  <si>
    <t xml:space="preserve"> مجلس إدارة الجمعية</t>
  </si>
  <si>
    <r>
      <t xml:space="preserve"> إِنَّ اللَّهَ لَذُو فَضْلٍ عَلَى النَّاسِ وَ لَٰكِنَّ أَكْثَرَ النَّاسِ لَا يَشْكُرُونَ</t>
    </r>
    <r>
      <rPr>
        <b/>
        <sz val="16"/>
        <color rgb="FF000000"/>
        <rFont val="Traditional Arabic"/>
        <family val="1"/>
      </rPr>
      <t xml:space="preserve"> (61) سورة غافر</t>
    </r>
  </si>
  <si>
    <t xml:space="preserve">                      مجلس إدارة الجمعية للعام 2015 م  أجريت انتخابات عامة لانتخاب مجلس الإدارة الجديد  </t>
  </si>
  <si>
    <t xml:space="preserve">              بيانات الجمعية العمومية</t>
  </si>
  <si>
    <t xml:space="preserve">تقديم الخدمات التشخيصية  من  فحص السمع  و قوالب الأذن للمحتاجين و تركيب المعينات السمعية  التي تناسب جميع حالات فقد السمع ، تقديم الخدمات التشخيصية و العلاجية لحالات  التي تعانى مشاكل النطق و الكلام </t>
  </si>
  <si>
    <t>التطوير و بناء القدرات</t>
  </si>
  <si>
    <t>البريد الالكتروني</t>
  </si>
  <si>
    <t xml:space="preserve"> دبلوم ادارة- يعمل مدير عام الشئون المدنية -يسكن في مدينة  رفح ،  حي الجنينة .</t>
  </si>
  <si>
    <t xml:space="preserve"> دبلوم طب نفسي، يعمل مدير في عيادة وكالة الغوث- يسكن في مدينة  رفح ، البلد .</t>
  </si>
  <si>
    <t>بكالوريوس حقوق-يعمل محامي في بلدية رفح - يسكن في مدينة  رفح ، الشابورة .</t>
  </si>
  <si>
    <t>بكالوريوس طب عام-يعمل طبيب في عيادة وكالة الغوث-يسكن في مدينة  رفح ،  تل السلطان .</t>
  </si>
  <si>
    <t xml:space="preserve"> دبلوم صناعة- يعمل مدير نادي الأمل- يسكن في مدينة  رفح ، يبنا .</t>
  </si>
  <si>
    <t>حبكالوريوس هندسة - يعمل مهندس في البلدية - يسكن في مدينة  رفح ،  مصبح .</t>
  </si>
  <si>
    <t xml:space="preserve"> بكالوريوس خدمة اجتماعية - يعمل باحثة اجتماعية في وكالة  الغوث للاجئين - يسكن في مدينة  رفح ، البلد .</t>
  </si>
  <si>
    <r>
      <t>v</t>
    </r>
    <r>
      <rPr>
        <b/>
        <shadow/>
        <sz val="7"/>
        <color rgb="FF000080"/>
        <rFont val="Times New Roman"/>
        <family val="1"/>
      </rPr>
      <t> </t>
    </r>
    <r>
      <rPr>
        <b/>
        <shadow/>
        <sz val="18"/>
        <color rgb="FF000080"/>
        <rFont val="Times New Roman"/>
        <family val="1"/>
      </rPr>
      <t xml:space="preserve"> تابع - </t>
    </r>
    <r>
      <rPr>
        <b/>
        <shadow/>
        <sz val="18"/>
        <color rgb="FF002060"/>
        <rFont val="Traditional Arabic"/>
        <family val="1"/>
      </rPr>
      <t>ملخص لأهم أنشطة برامج الجمعية</t>
    </r>
  </si>
  <si>
    <r>
      <t>v</t>
    </r>
    <r>
      <rPr>
        <b/>
        <shadow/>
        <sz val="18"/>
        <color rgb="FF000080"/>
        <rFont val="Times New Roman"/>
        <family val="1"/>
      </rPr>
      <t xml:space="preserve">  تابع - </t>
    </r>
    <r>
      <rPr>
        <b/>
        <shadow/>
        <sz val="18"/>
        <color rgb="FF002060"/>
        <rFont val="Traditional Arabic"/>
        <family val="1"/>
      </rPr>
      <t>ملخص لأهم أنشطة برامج الجمعية</t>
    </r>
  </si>
  <si>
    <t>12. المساعدة في رفع مستوى الوقاية من الإعاقة السمعية بين فئات المجتمع المختلفة صدار مجموعة من النشرات التوعوية وتوزيعها على الحالات المستفيدة من برنامج السمعيات و عقد ورش عمل دورية خاصة بالإعاقة السمعية وكيفية الكشف المبكر عن الإعاقة.</t>
  </si>
  <si>
    <t>إيمانا منا بأهمية مراكز تعليم الكبار كان الجهد المتواصل النابع من الإيمان العميق بأهمية العمل الأهلي و دوره الرئيسي في تنمية المجتمع الفلسطيني و خدمة شرائحه  الفقيرة و المهمشة و دوره في الحد من الفقر و البطالة و تقديم الخدمات المتنوعة للأشخاص ذوي الإعاقة و خصوصاً أبناءنا الصم و ذويهم من عمر 15 فما فوق كانت فكرة تأسيس  مركز تعليم الصم الكبار  عام 1992 لتدريبهم على معارف ومهارات حياتية و مهن حرفية تساعدهم فيما عد على الحصول على عمل و رفع مستواهم اقتصاديا و اجتماعياً .</t>
  </si>
  <si>
    <t>وعلى الرغم من التدخلات المتعددة التي لعبتها مؤسسات محلية ودولية للمساهمة في تخفيف حدة الفقر والبطالة عبر مشاريع تشغيلية واقتصادية للشباب، الا إن بعضها سجل نجاحات محدودة وبعضها  لم تنجح لعدة أسباب متعلقة بالأوضاع السياسية والاقتصادية التي تنعكس على استقرار سوق العمل، وبالتالي تتعرض المشاريع الاقتصادية التي يقودها الشباب للخسارة والانهيار كون بنية البرامج قوم على تقديم المنح وفرص التشغيل للشباب بشكل مؤقت وتركهم لتقلبات السوق والمنافسة وعدم إيجاد أدوات تضمن صمود هذه المشاريع والعمل على استمرارية إنمائها وتطوير الإنتاج .</t>
  </si>
  <si>
    <t>وأمام ذلك مازالت الحاجة الماسة الى المساهمة في تعزيز صمود الشباب في ظل الظروف الاقتصادية والاجتماعية والسياسية عبر مشاريع اقتصادية ريادية غير تقليدية لتمكينهم من تحسين فرص  وجودهم في سوق العمل والعمل على إنمائهم من خلال استحداث أدوات جديدة ممكنة تحافظ على استدامة أعمالهم وتحميهم من تقلبات السوق والخسارة .</t>
  </si>
  <si>
    <t>وتعتبر جمعية الامل لتأهيل المعاقين في رفح من أكبر الجمعيات المحلية التي تقدم الخدمات التدريبية والخدماتية والتشغيلية للفئات المستهدفة في المحافظات الجنوبية لقطاع غزة، وتحديداً فئة الصم، حيث تمتلك موارد جيدة من حيث الابنية والمستلزمات والادوات والمساحات والموارد البشرية، وقد عملت جمعية الامل على ادارة منح سابقة في إطار البرامج التدريبية والتشغيلية من خلال تدريب الفئات المستهدفة لديها على مهن وحرف ومهارات بهدف تحسين دخولهم لسوق العمل ، والعمل على توفير فرص عمل لهم من خلال وحداتها المهنية، وقد ادت هده التجارب الى اكساب الجمعية الخبرة  في العمل ضمن منظومة الشراكة مع المانحين. وتعمل الجمعية بالشراكة مع العديد من الشركاء على تطوير مركز نموذجي لتعليم الكبار ليقدم خدمات تدريبية وتعليمية للشباب والكبار عبر تطوير كافة مسارات العمل والأدوات التي من شانها أن تعمل على تقوية وريادية المركز التدريبية والتشغيلية.</t>
  </si>
  <si>
    <t>« روضة الأمل النموذجية</t>
  </si>
  <si>
    <t xml:space="preserve">             ثقافي تعليمي ترفيهي تأسس عام 1998 م يهدف إلي توفير بيئة ثقافية وصحية لطفلنا الفلسطيني يمارس من خلالها الأنشطة المختلفة التي تنمي قدراته الذهنية والمعرفية من خلال إيجاد المكان المناسب وتوفير المناخ الملائم لممارسة ابسط حقوقهم وإقامة مشاريع تربوية وثقافية هادفة تساهم في تعزيز قدرات الأطفال وتمكنهم للتعامل مع متطلبات كما يهدف النادي عبر أقسامه المتعددة إلى جمع الأطفال ذوي الإعاقة السمعية مع باقي الأطفال وتوفير المناخ الملائم لممارسة ابسط حقوقهم وإقامة مشاريع تربوية وثقافية هادفة تساهم في تعزيز قدرات الأطفال .</t>
  </si>
  <si>
    <r>
      <rPr>
        <b/>
        <sz val="18"/>
        <color rgb="FF3033A6"/>
        <rFont val="Calibri"/>
        <family val="2"/>
        <scheme val="minor"/>
      </rPr>
      <t xml:space="preserve">« </t>
    </r>
    <r>
      <rPr>
        <b/>
        <u/>
        <sz val="18"/>
        <color theme="1"/>
        <rFont val="Calibri"/>
        <family val="2"/>
        <scheme val="minor"/>
      </rPr>
      <t xml:space="preserve">نادي السنابل لتعزيز قدرات الطفل </t>
    </r>
  </si>
  <si>
    <t xml:space="preserve">                      يشمل النادي العديد من الأنشطة والبرامج موزعة كالتالي :</t>
  </si>
  <si>
    <t xml:space="preserve">           تعتبر من البرامج الهامة حيث أنشئت عام 2005 م بناء على رغبة أهالي حي مخيم يبنا والأحياء المجاورة له وتم تزويد الروضة بصالات اللعب وممارسة الأنشطة المختلفة ، ، كذلك تقدم الجمعية التدريب والتأهيل المستمر الذي يساهم في رفع مستوى المربيات العلمي والعملي .</t>
  </si>
  <si>
    <t xml:space="preserve">             يهتم بالنشاطات الثقافية والفكرية والأدبية و الإعلامية التي تقوم بها الجمعية وينشرها في الصحف والمجالات المحلية .</t>
  </si>
  <si>
    <t xml:space="preserve">               يشمل إقامة مسابقات وندوات متنوعة بالإضافة للمنتدى الثقافي الذي يقوم بالعديد من النشاطات العلمية والثقافية والأدبية و المسرح .</t>
  </si>
  <si>
    <t xml:space="preserve">               يضم مجموعة حديثة من أجهزة تتضمن العديد من البرامج المتخصصة للطفل وذلك بهدف فتح مجال الكمبيوتر والذي يشمل لغة العصر الحديثة أمام 
               أطفالنا .</t>
  </si>
  <si>
    <t>ملخص لاهم أنشطة برامج الجمعية</t>
  </si>
  <si>
    <t>التطوير وبناء القدرات</t>
  </si>
  <si>
    <t>جمعية الأمل للتأهيل - رفح</t>
  </si>
  <si>
    <t xml:space="preserve"> www.el-amal.org</t>
  </si>
  <si>
    <t>info@el-amal.org</t>
  </si>
  <si>
    <t>009708-2136779</t>
  </si>
  <si>
    <t>009708- 2137692</t>
  </si>
  <si>
    <t>عدنان رجب محمد أبو ضاحي</t>
  </si>
  <si>
    <t>بكالوريوس حقوق- متقاعد ، يسكن في مدينة رفح ،حي الزهور</t>
  </si>
  <si>
    <t>كاميليا سعيد محمد النحال</t>
  </si>
  <si>
    <t>بكالوريوس خدمة اجتماعية - مديرة جمعية بناة المستقبل - تسكن في مدينة رفح - خربة العدس</t>
  </si>
  <si>
    <t xml:space="preserve">لجنة التنسيق لمراكز التأهيل </t>
  </si>
  <si>
    <t>Gaza strip</t>
  </si>
  <si>
    <t>رسمي</t>
  </si>
  <si>
    <t>regional</t>
  </si>
  <si>
    <t>Gaza</t>
  </si>
  <si>
    <t>شبكة مصادرndc</t>
  </si>
  <si>
    <t>ائتلاف الصحة</t>
  </si>
  <si>
    <t xml:space="preserve">قطاع غزة </t>
  </si>
  <si>
    <t xml:space="preserve"> ائتلاف التعليم  </t>
  </si>
  <si>
    <t xml:space="preserve"> ائتلاف الحماية  </t>
  </si>
  <si>
    <t xml:space="preserve">Network Conversions شبكة التحويلات </t>
  </si>
  <si>
    <t xml:space="preserve">  شبكة وصال  </t>
  </si>
  <si>
    <t>دولي</t>
  </si>
  <si>
    <t xml:space="preserve">بيانات مجلس الإدارة </t>
  </si>
  <si>
    <t xml:space="preserve">توزيع هدايا </t>
  </si>
  <si>
    <t xml:space="preserve">توزيع هدايا على طلاب مدرسة الامل للصم بتبرع من وزارة الشؤون الاجتماعية - غزة </t>
  </si>
  <si>
    <t xml:space="preserve">اغاني </t>
  </si>
  <si>
    <t>وزارة الشؤون الاجتماعية</t>
  </si>
  <si>
    <t xml:space="preserve">مساعدة الاطفال في ظل الظروف الاقتصادية الصعبة ورفع روحهم المعنوية </t>
  </si>
  <si>
    <t xml:space="preserve">تنفيذ حفل تكريم لاوائل الطلبة للعام الدراسي 2016-2017 تخلل الحفل العديد من الفقرات الفنية والمسرحية والدبكة </t>
  </si>
  <si>
    <t>توزيع كوبون غير غدائي</t>
  </si>
  <si>
    <t xml:space="preserve">توزيع  مواد غير غذائية تشمل على ( مسحوق ومنظفات – تواليت- جل " معقم للأيدي – حفاضات – صابون "  طارئة على طلاب مدرسة الأمل للصم والعاملين فيها والاسر المحتاجة </t>
  </si>
  <si>
    <t xml:space="preserve">7 ايام </t>
  </si>
  <si>
    <t>عرض مسرحي</t>
  </si>
  <si>
    <t xml:space="preserve">المشاركة في  حضور عرض مسرحي حكواتي بيت المختارة بالتنسيق مؤسسة ايام المسرح </t>
  </si>
  <si>
    <t>تفريغ نفسي وترفيهي</t>
  </si>
  <si>
    <t xml:space="preserve">حفل ختامي </t>
  </si>
  <si>
    <t xml:space="preserve">المشاركة في الحفل الختامي للسنة الثالثة من برنامج الرعاية النفسية الإجتماعية ( فوج : اطفال الحاضر .. صنٍاع المستقبل ) من خلال عرض السلام الوطني الفلسطيني بلغة الاشارة وفقرة فنية اعداد وتنفيذ طلاب مدرسة الامل للصم </t>
  </si>
  <si>
    <t xml:space="preserve">ترفيهي </t>
  </si>
  <si>
    <t xml:space="preserve">الانتخابات </t>
  </si>
  <si>
    <t xml:space="preserve"> المشاركة في فعاليات مشروع التوعية الانتخابية في المدارس لعام 2017 وذلك لتعريف الطلبة الصم بالعملية الانتخابية وآليات تشكيل لجنة الانتخابات وكيفية اختيار المراقبين والترشح والانتخاب ومراكز الاقتراع.</t>
  </si>
  <si>
    <t>تعريف الطلبة الصم بالعملية الانتخابية وآليات تشكيل لجنة الانتخابات</t>
  </si>
  <si>
    <t xml:space="preserve">المشاركة في الحفل تكريم اوائل الطلبة الصم بجامعة القدس المفتوحة </t>
  </si>
  <si>
    <t xml:space="preserve">جامعة القدس المفتوحة </t>
  </si>
  <si>
    <t xml:space="preserve">اسبوع الصم </t>
  </si>
  <si>
    <t>بدء تنفيذ فعاليات اسبوع الصم الثاني والاربعون تحت شعار  (لغة الأشارة وسيلة مساعدة هامة للتواصل مع الأصم)"لغة الاشارة ليست مجرد اشارات ولكنها لغة لها قواعدها وطرق تدريسها</t>
  </si>
  <si>
    <t xml:space="preserve">خمس ايام </t>
  </si>
  <si>
    <t xml:space="preserve">احياء اسبوع الصم العربي </t>
  </si>
  <si>
    <t xml:space="preserve">وقفة تضامنية </t>
  </si>
  <si>
    <t xml:space="preserve">المشاركة في وقفة تضامنية مع الاسرى المضربين عن الطعام بالشراكة مع الجمعية الوطنية للديمقراطية تضامنا مع اسرانا البواسل </t>
  </si>
  <si>
    <t xml:space="preserve">الجمعية الوطنية للديمقراطية </t>
  </si>
  <si>
    <t xml:space="preserve">تضامنا مع اسرانا البواسل </t>
  </si>
  <si>
    <t xml:space="preserve">المشاركة في فعاليات خيمة التضامن مع الأسرى في معركة إضراب الكرامة ضد السجان وتنفيذ فقرة فنية استعراضية بعنوان عوفر والمسكوبية في أرض السرايا بمدينة غزة </t>
  </si>
  <si>
    <t xml:space="preserve">شبكة المنظمات الاهلية </t>
  </si>
  <si>
    <t xml:space="preserve">تنقيذ مخيم صيفي"  اسابيع المرح الصيفية 2017" بالشراكة مع وكالة الغوث الدولية على مدار 12 يوم في الفترة من تاريخ 8 الى 20 يوليو 2017 تخلل المخيم العديد من الزوايا الرياضية والفنية والالعاب الترفيهية المسلية والممتعة لعدد 300 طفل من الصم والناطقين </t>
  </si>
  <si>
    <t>12 يوم</t>
  </si>
  <si>
    <t>وكالة الغوث الدولية</t>
  </si>
  <si>
    <t xml:space="preserve">تنفيذ مخيم صيفي بالتنسيق مع مؤسسة فرونت لاين ضمن مشروع الرعاية النفسية والاجتماعية  لعدد 120 طفل من الصم والناطقين  تخلل المخيم العديد من الزوايا الفنية والمسرحية والرياضية والترفيهية </t>
  </si>
  <si>
    <t>6 ايام</t>
  </si>
  <si>
    <t>فرونت لاين</t>
  </si>
  <si>
    <t xml:space="preserve">مسابقة رباضية </t>
  </si>
  <si>
    <t xml:space="preserve">رياضي </t>
  </si>
  <si>
    <t xml:space="preserve">مديرية التربية والتعليم </t>
  </si>
  <si>
    <t xml:space="preserve">المشاركة في الانشطة الرياضية المختلفة </t>
  </si>
  <si>
    <t xml:space="preserve">المشاركة في وقفة تضامنية وذلك لتوقف وزارة الشئون الاجتماعية عن مساعدة المؤسسات الاهلية من المواد التموينية بمعهد الامل للايتام بمشاركة طلاب ومعلمي مدرسة الامل للصم </t>
  </si>
  <si>
    <t>زوارة التمية الاجتماعية</t>
  </si>
  <si>
    <t xml:space="preserve">مساعدة المؤسسات الاهلية في توفير المواد التموينية </t>
  </si>
  <si>
    <t xml:space="preserve">دوري كرة قدم </t>
  </si>
  <si>
    <t xml:space="preserve">مشاركة فريق كرة القدم من طلاب مدرسة الامل للصم في دوري كرة القدم الذي تنظمه مديرية التربية والتعليم - رفح </t>
  </si>
  <si>
    <t>فحص طبي</t>
  </si>
  <si>
    <t xml:space="preserve">تنفيذ فحص لاطفال روضة الامل للصم خاص بالطول والوزن ونسبة الدم بالتنسيق مع جمعية اتحاد الكنائس لعدد 22 طفل </t>
  </si>
  <si>
    <t xml:space="preserve">صحي </t>
  </si>
  <si>
    <t>جمعية اتحاد الكنائس</t>
  </si>
  <si>
    <t xml:space="preserve">الفحص الطبي الشامل للاطفال </t>
  </si>
  <si>
    <t xml:space="preserve">المشاركة في الوقفة التضامنية امام مجلس الوزراء بمشاراكة كافة المؤسسات الاعضاء بقطاع التأهيل وذوي الاعاقة بشكبة المنظمات الاهلية </t>
  </si>
  <si>
    <t xml:space="preserve">احتفال </t>
  </si>
  <si>
    <t xml:space="preserve">المشاركة في فعاليات حفل اليوم العالمي للاشخاص ذوي الاعاقة بتمويل من وكالة الغوث الدولية  تحت شعار " التحول نحو مجتمع مستدام ومرن للجميع " من خلال تقديم فقرة فنية استعراضية من طلاب مدرسة الامل للصم </t>
  </si>
  <si>
    <t>مبادرة</t>
  </si>
  <si>
    <t xml:space="preserve">تنفيذ مبادرة كلنا واحد ضمن فعاليات اليوم العالمي لذوي الإعاقة 2017 من خلال نشاط مباراة كرة قدم ودية بين مدرسة الأمل للصم ومدرسة ذكور رفح الإعدادية (ج) للاجئين </t>
  </si>
  <si>
    <t>مدرسة ذكور رفح الاعدادية</t>
  </si>
  <si>
    <t xml:space="preserve">امتحانات </t>
  </si>
  <si>
    <t xml:space="preserve">بدء امتحانات نهاية الفصل الدراسي الاول للعام 2017-2018 </t>
  </si>
  <si>
    <t xml:space="preserve">مدرسة الامل للصم </t>
  </si>
  <si>
    <t xml:space="preserve">التقويم المستمر لطلاب المدرسة </t>
  </si>
  <si>
    <t xml:space="preserve">احتفال بيوم الطفولة </t>
  </si>
  <si>
    <t xml:space="preserve">المشاركة في احتفالية يوم الطفولة العالمي 2017  والتي نفذها برنامج الصحة النفسية المجتمعية في الأونروا  تحت شعار"أعطونا الطفولة-أطفالنا رجاؤنا" حيث اقيمت  بمدرسة (د) الإعدادية للبنات - رفح  من خلال تأدية طلاب مدرسة الامل للصم السلام الوطني الفلسطيني بلغة الإشارة الفلسطينية </t>
  </si>
  <si>
    <t>برنامج الصحة النفسية والمجتمعية الاونروا</t>
  </si>
  <si>
    <t xml:space="preserve">دورة تدريبية حول الاساليب الفاعلة للعمل مع الاطفال </t>
  </si>
  <si>
    <t xml:space="preserve">مؤسسة فرونت لاين اليابنانية </t>
  </si>
  <si>
    <t xml:space="preserve">ورشة عمل حول "مناقشة مسودة التقرير الحكومي حول تنفيذ اتفاقية حقوق ذوي الاعاقة </t>
  </si>
  <si>
    <t>شبكة المنظمات الاهلية الفلسطينية PNGO</t>
  </si>
  <si>
    <t xml:space="preserve">الخروج بالتوصيات حول تطبيق قانون المعاق الخاص بح </t>
  </si>
  <si>
    <t xml:space="preserve">ورشة عمل حول شبكة التحويلات وتقديم خدمات التأهيل متعددة التخصصات للفئات الأكثر تهميشا من النساء والرجال </t>
  </si>
  <si>
    <t xml:space="preserve">مركز النشاط النسائي </t>
  </si>
  <si>
    <t xml:space="preserve">تقديم خدمات متعددة للفئات الاكثر تهميشا من النساء والرجال </t>
  </si>
  <si>
    <t xml:space="preserve">تنفيذ ورشة عمل حول اثراء المناهج والخطط المنهجية للصم بالتنسيق مع مراكز التأهيل المجتمعي - قطاع غزة </t>
  </si>
  <si>
    <t xml:space="preserve">مركز التأهيل المجتمعي </t>
  </si>
  <si>
    <t xml:space="preserve">توحيد الموضوعات المنهجية التي تتلائم مع قدرات وامكانيات الصم </t>
  </si>
  <si>
    <t xml:space="preserve">المشاركة في ورقة عمل بعنوان " المسؤولية المجتمعية والقانونية لتمكين ودمج الاشخاص ذوي الاعاقة في المجتمع المحلي " </t>
  </si>
  <si>
    <t xml:space="preserve">ملتقى اعلاميات الجنوب </t>
  </si>
  <si>
    <t xml:space="preserve">اعلاميات الجنوب وجمعية المعاقين حركيا </t>
  </si>
  <si>
    <t xml:space="preserve">تقديم توصيات بدمج الاشخاص ذوي الاعاقة </t>
  </si>
  <si>
    <t xml:space="preserve">المشاركة في ورشة عمل انطلاق مشروع حماية الاطفال الاكثر تهميشا في قطاع غزة </t>
  </si>
  <si>
    <t>المركز الفلسطيني لحل النزاعات</t>
  </si>
  <si>
    <t>المركز الفلسطيني لحل النزاعات ومؤسسة هانديكاب انترناشونال</t>
  </si>
  <si>
    <t xml:space="preserve">التعرف على الخدمات التي يتحتاجها الأطفال في المناطق الحدودية المهمشة </t>
  </si>
  <si>
    <t xml:space="preserve">المشاركة في ورشة عمل حول اثر تعطيل المجلس التشريعي على واقع مستقبل الاعاقة </t>
  </si>
  <si>
    <t xml:space="preserve">عرض الخدمات المعطله في غزة والمعمول بها في الضفة العربية </t>
  </si>
  <si>
    <t xml:space="preserve">تنفيذ دورة اشارة مستوى اول على مدار 5 ايام </t>
  </si>
  <si>
    <t xml:space="preserve">جمعية الامل لللتأهيل -رفح </t>
  </si>
  <si>
    <t xml:space="preserve">بلال جبر </t>
  </si>
  <si>
    <t xml:space="preserve">التعرف على بدائيات لغة الإشارة </t>
  </si>
  <si>
    <t>ورشة عمل حول تطوير دليل المعلم الخاص بالتوعية من المخاطر</t>
  </si>
  <si>
    <t>Handicap</t>
  </si>
  <si>
    <t xml:space="preserve">رفع مستوى الوعي لدى المعلمين في حالات الحروب والكوارث </t>
  </si>
  <si>
    <t xml:space="preserve">ورشة عمل حول المسار الوظيفي </t>
  </si>
  <si>
    <t xml:space="preserve">التعرف على الية كتابة الوصف الوظيفي </t>
  </si>
  <si>
    <t>ورشة عمل حول " اعداد الاختبار الجيد حسب جدول المواصفات "</t>
  </si>
  <si>
    <t xml:space="preserve">مديرية التربية والتعليم - رفح </t>
  </si>
  <si>
    <t xml:space="preserve">التعرف على جدول مواصفات الاختبار الجيد والية توزيع الأسئلة وفق المعايير </t>
  </si>
  <si>
    <t xml:space="preserve">دورة تدريبة بعنوان " تعزيز المتابعة والتقييم في المنظمات الاهلية الفلسطينية </t>
  </si>
  <si>
    <t xml:space="preserve">فندق المتحف </t>
  </si>
  <si>
    <t xml:space="preserve">شبكة المنظمات الأهلية </t>
  </si>
  <si>
    <t xml:space="preserve">التعرف على نظم وطرق المتابعة والتقييم في المنظمات الاهلية </t>
  </si>
  <si>
    <t xml:space="preserve">ورشة عمل حول " الاتصال والتواصل وادارة الوقت  " شبكة الاجسام الممثلة للاعاقة </t>
  </si>
  <si>
    <t xml:space="preserve">جمعية الخريجات </t>
  </si>
  <si>
    <t xml:space="preserve">الجمعية الوطنية للتأهيل </t>
  </si>
  <si>
    <t xml:space="preserve">التعرف على أهمية الوقت في الحياة العلمية ومدى تاثيرها بالسلب والايجاب على المجتمع </t>
  </si>
  <si>
    <t xml:space="preserve">ورشة عمل حول مشروع " دعم الاطفال المهمشين " </t>
  </si>
  <si>
    <t xml:space="preserve">جمعية الأمل للتأهيل - رفح </t>
  </si>
  <si>
    <t xml:space="preserve">التعرف على المعاناه التي يعاني منها الأشخاص ذوي الإعاقة في الأماكن المهمشة </t>
  </si>
  <si>
    <t xml:space="preserve">ورشة عمل حول تقييم اوضاع الخريجين ذوات الاعاقة لقدراتهم على الوصول لسوق العمل والخدمات التعليمية الجامعية </t>
  </si>
  <si>
    <t xml:space="preserve">شبكة الاجسام الممثلة للاشخاص ذوي الاعاقة </t>
  </si>
  <si>
    <t xml:space="preserve">التعرف على وضاع الخريجين ذوات الاعاقة لقدراتهم على الوصول لسوق العمل والخدمات التعليمية الجامعية </t>
  </si>
  <si>
    <t xml:space="preserve">تدريب حول " المنهاج الجديد من الصف الرابع وحتى التاسع " </t>
  </si>
  <si>
    <t xml:space="preserve">مركز تدريب القادسية </t>
  </si>
  <si>
    <t xml:space="preserve">على مدار شهر سبتمبر </t>
  </si>
  <si>
    <t xml:space="preserve">التعرف على استراتيجيات التعلم التي تناسب الصف الرابع وحتى التاسع </t>
  </si>
  <si>
    <t xml:space="preserve">ورشة عمل تدريبية  حول " إدارة المخزون " </t>
  </si>
  <si>
    <t>مؤسسة Handicap International</t>
  </si>
  <si>
    <t xml:space="preserve">التعرف على الطرق السليمة في إدارة المخزون </t>
  </si>
  <si>
    <t xml:space="preserve">ورشة عمل تدريبية حول " تعزيز مبادرات الرقابة والمناصرة لتحقيق سيادة القانون في فلسطين " </t>
  </si>
  <si>
    <t xml:space="preserve">شبكة المنظمات الاهلية وبالشراكة مع برنامج الامم المتحدة الانمائي وهيئة الامم المتحدة للمراة ومنظمة الامم المتحدة للطفولة </t>
  </si>
  <si>
    <t xml:space="preserve">التعرف على أهمية الرقابة في المؤسسات المحلية بما يضمن النزاهة والشفافية </t>
  </si>
  <si>
    <t xml:space="preserve">جلسة مساءلة بعنوان " الضفة الغربية وقطاع غزة .. ذوي الاعاقة قانون واحد وانحياز في التنفيذ " </t>
  </si>
  <si>
    <t>ملتقى اعلاميات الجنوب الالتنفيذية PNGO</t>
  </si>
  <si>
    <t xml:space="preserve">ملتقى اعلاميات الجنوب بالتعاون مع الائتلاف من اجل النزاهة والمساءلة - أمان </t>
  </si>
  <si>
    <t xml:space="preserve">التأكيد على تظبيق القانون بغزة كما هو معمول به في الضفة ذون تميز او تحيز </t>
  </si>
  <si>
    <t xml:space="preserve">ورشة عمل حول " اغلاق مشروع ضمان حماية الاشخاص الأكثر تهميشا في قطاع غزة " </t>
  </si>
  <si>
    <t>مؤسسة Handicap International
والمركز الفلسطيني للديموقراطية وحل النزاعات</t>
  </si>
  <si>
    <t>ورشة عمل حول " تحديد احتياجات قطاع التعليم في العام 2018-2020"</t>
  </si>
  <si>
    <t xml:space="preserve">مؤسسة الخليج التعليمية </t>
  </si>
  <si>
    <t>التعرف على احتياجات قطاع التعليم في عام 2018- 2020</t>
  </si>
  <si>
    <t xml:space="preserve">ورشة عمل تدريبية حول " التراخيص والادارة المالية لرياض الاطفال " </t>
  </si>
  <si>
    <t xml:space="preserve">مركز القطان للطفل </t>
  </si>
  <si>
    <t xml:space="preserve">الحث على ضرورة الترخيص واتباع الإدارة المالية في رياض الأطفال </t>
  </si>
  <si>
    <t xml:space="preserve">المشاركة في ورشة عمل تدريبية حول " اعداد منشط تربوي " </t>
  </si>
  <si>
    <t xml:space="preserve">مركز معا التربوي </t>
  </si>
  <si>
    <t xml:space="preserve">التعرف على مواصفات المنشط التربوي الجيد </t>
  </si>
  <si>
    <t>على مدار شهر نوفمبر</t>
  </si>
  <si>
    <t xml:space="preserve">تدريب مدربين لجلسات مشروع الرعاية النفسية والاجتماعية </t>
  </si>
  <si>
    <t xml:space="preserve">مؤسسة الفرونت لاين اليابانية </t>
  </si>
  <si>
    <t xml:space="preserve">على مدار العام </t>
  </si>
  <si>
    <t xml:space="preserve">تأهيل وتدريب المدربين في مشروع الرعاية النفسية والاجتماعية </t>
  </si>
  <si>
    <t xml:space="preserve">مشروع مركز العائلة </t>
  </si>
  <si>
    <t xml:space="preserve">مشروع يقوم بتنفيذه مركز العمل التنموي معا بتمويل من منظمة الامم المتحدة للطفولة - اليونيسيف بالتعاون مع جمعيتنا حيث يقدم لأطفال المنطقة جلسات مهارات حياتية وأنشطة رياضية وترفيهية وخدمات ارشاد نفسي واجتماعي ودراسة ومعالجة حالات الاطفال الذين يتعرضون لمخاطر حماية الطفولة ونشرات توعوية للاهالي </t>
  </si>
  <si>
    <t xml:space="preserve">اجتماعي صحي ثقافي ترفيهي </t>
  </si>
  <si>
    <t>يونيو 2016</t>
  </si>
  <si>
    <t>على مدار العام</t>
  </si>
  <si>
    <t xml:space="preserve">مدارس وكالة الغوث المجاورة </t>
  </si>
  <si>
    <t>مشروع يخدم فئة أيتام حرب 2008 يقوم بدعم حقوق الايتام في غزة للعيش بحياة كريمة وتزويد الايتام الاطفال والشباب بمؤهلات   وموارد تساعدهم على الاعتماد على انفسهم وخلق افاق جديدة لهم ليكونوا شبابا فاعلين في مجتمعهم بتقديم التعليم والرعاية والدعم النفسي لهم من خلال لقاءات يومية معهم</t>
  </si>
  <si>
    <t>8 شهور</t>
  </si>
  <si>
    <t>حفلات و مهرجانات</t>
  </si>
  <si>
    <t>ترفيهي</t>
  </si>
  <si>
    <t>تم تنفيذ العديد من الحفلات و المهرجانات و التي تبرز و تعزز قدررات الطفل و تقديمه العديد من العروض  الفنية و النرفيهية الممتعة و الهادفة في عدة نناسبات خلال العام ( حفل احياء التراث الفلسطيني - حفل تكريم اوائل الطلبة - حفل تخريج الفوج الثاني عشر من الروضة - وداعا اجازتي الشتوية - حفل اختتام مشروع مستقبلي )</t>
  </si>
  <si>
    <t>اجتماعي ترفيهي</t>
  </si>
  <si>
    <t>نشاط</t>
  </si>
  <si>
    <t>على مدار العام حفل / شهرين</t>
  </si>
  <si>
    <t>جمعية الامل و بعض المؤسسات العاملة بمجال الطفولة</t>
  </si>
  <si>
    <t>ابراز  قدرات الاطفال و عرضها بشكل ايجابي و هادف من خلال تقديم العروض في هذه المهرجانات بالاضافة الى تفريغ الطاقات لدى الاطفال</t>
  </si>
  <si>
    <t>دعم أكاديمي ومساندة دراسية</t>
  </si>
  <si>
    <t>تقديم دعم اكاديمي ومساندة دراسية لاعضاء النادي بمساعدة متطوعيين من خريجي الجامعات وحل الواجب معهم على مدار العام</t>
  </si>
  <si>
    <t>يناير2017</t>
  </si>
  <si>
    <t>ديسمبر2017</t>
  </si>
  <si>
    <t xml:space="preserve">مدارس وكالة الغوث المجاورة  ، جامعة القدس المفتوحة ، جامعة الاقصى </t>
  </si>
  <si>
    <t>رفع مستوي الأطفال اكاديميا و تحسين مستوى تحصيلهم العلمي</t>
  </si>
  <si>
    <t>ورش توعوية لاهالي المنطقة واولياء امور الأطفال المترددين على النادي</t>
  </si>
  <si>
    <t>توعوية أولياء ابأمور وتثقيفهم حول عدة مواضيع من خلال لقاءات مجتمعية معهم " عمالة الأطفال ، التحرش الجنسي ، الأخلاق الحميدة ، صحتك سيدتي ، كيف تعززين ثقة طفلك بنفسه ، مخاطر مخلفات الحرب ، الدور الرقابي للاهل حول مشاركة أطفالهم بالعاب الصيف ، التغذية السليمة، كيفية التعامل مع جهاز الاحصاء ، كيفية التعامل مع الحرائق</t>
  </si>
  <si>
    <t xml:space="preserve">اجتماعي ثقافي </t>
  </si>
  <si>
    <t xml:space="preserve">جمعية الثقافة والفكر الحر ، مدرسة رابعة العدوية ، الانروا ، مركز الاحصاء ، الدفاع المدني </t>
  </si>
  <si>
    <t xml:space="preserve">المساهمة في حل كثير من المشكلات لدى الطفل </t>
  </si>
  <si>
    <t xml:space="preserve">دورات تدريبية لرفع كفاءة العاملين </t>
  </si>
  <si>
    <t xml:space="preserve">تلقي العاملين دورات تدريبية في مجال " الحاسوب ، دبلومة تربية الطفل ، الاسعافات الأولية ، تشكيل لجان حماية الطفولة ، التدريس باسس القاعدة النورانية ، التدخل وقت الأزمات والكوارث ، أهمية الدراما في تطوير المهارات الحياتية </t>
  </si>
  <si>
    <t>مديرية التربية والتعليم ، مؤسسة هاندي كاندي ، فرونت لاين ،مركز العمل التنموي معا</t>
  </si>
  <si>
    <t xml:space="preserve">رفع كفاءة الغاملين وتنمية قدراتهم في عدة مجالات </t>
  </si>
  <si>
    <t>برنامج</t>
  </si>
  <si>
    <t xml:space="preserve">فنون تشكيلية </t>
  </si>
  <si>
    <t xml:space="preserve">تنمية وتطوير قدرات الاطفال الموهوبين في مجال الفن التشكيلي واعداد الكثير من المجسمات الممتعة من بعض الأدوات البسيطة وخامات البيئة وتجهيز معرض بسيط من أعمال الاطفال في نهاية كل عام </t>
  </si>
  <si>
    <t xml:space="preserve">تنمية قدرات </t>
  </si>
  <si>
    <t xml:space="preserve">مركز ريتشل كوري ، مكتبة البلدية </t>
  </si>
  <si>
    <t>تنمية وتطوير مواهب الاطفال</t>
  </si>
  <si>
    <t xml:space="preserve">عروض مرئية </t>
  </si>
  <si>
    <t>عرض العديد من الافلام الترفيهية والثقافية الهادفة للأطفال المترددين على المكان كذلك تقديم العديد من العروض في بعض المدارس والمؤسسات المعنية من اجل التوعية والارشاد</t>
  </si>
  <si>
    <t>توعية</t>
  </si>
  <si>
    <t xml:space="preserve">مجموعة من مدارس الوكالة </t>
  </si>
  <si>
    <t xml:space="preserve">نشر الوعي وتنمية ثقة الطفل بذاته </t>
  </si>
  <si>
    <t>يوم تطوعي لتظيف الحي</t>
  </si>
  <si>
    <t>تضمنت المبادرة تنظيف مكان العمل بالنادي وتقليم الحدائق والأشجار بالجمعية بالاضافة الى تظيم الحي ومنطقة يبنا من الاحجار المتراكمة والنفايات وذلك من قبل أعضاء نادي الطفل بصحبة منشطيهم</t>
  </si>
  <si>
    <t>اجتماعي توعوي</t>
  </si>
  <si>
    <t>يومين</t>
  </si>
  <si>
    <t>نادي الطفل ، المجتمع المحلي</t>
  </si>
  <si>
    <t>تنظيف الحي الذي نتمي اليه الأطفال واماكن تواجدهم لتعزيز ثقافة الانتماء والتطوع لديهم</t>
  </si>
  <si>
    <t>تعرف على من يعملون مثلك</t>
  </si>
  <si>
    <t>زيارات ميدانية لبعض المؤسسات العاملة بمجال الطفولة من اجل تبادل الخبرات بالاضافة الى استضافة اعضاء بعض المؤسست العاملة بمجال الطفولة</t>
  </si>
  <si>
    <t xml:space="preserve">نادي الطفل ، المؤسسات </t>
  </si>
  <si>
    <t>تقوية العلاقات الاجتماعية بين نادي الطفل والمؤسسات العاملة بنفس المجال بهدف تبادل الخبرات والمنافع</t>
  </si>
  <si>
    <t>اجراء فحص لعدد 35 طفل من الروضة والتي تبلغ اعمارهم اقل من خمس سنوات بحضور امهاتهم</t>
  </si>
  <si>
    <t xml:space="preserve">يوم </t>
  </si>
  <si>
    <t xml:space="preserve">مركز اتحاد الكنائس </t>
  </si>
  <si>
    <t>الكشف المبكر عن أي مرض يعاني منه الاطفال في سن  ما تحت الخامسة وخصوصا الامراض الناتجة عن سوء التغذية وتقديم الرعاية المناسبة لهم</t>
  </si>
  <si>
    <t>لا للاهمال داخل العاب الصيف</t>
  </si>
  <si>
    <t>تم عقد ورش توعوية مع اهالي الاطفال المشاركين في العاب الصيف من قبل مسؤول العاب الصيف  لتوعية الاهالي بانشطة العاب الصيف و ضرورة متابعة اطفالهم و تم تدريب مجموعة من المنشطين و المتطوعين من نادي الطفل للمشاركة في مخيمات العاب الصيف</t>
  </si>
  <si>
    <t>نادي الطفل ، وكالة غوث و تشغيل اللاجئين الفلسطينين الانروا</t>
  </si>
  <si>
    <t xml:space="preserve">توعية الاهالي والمنشطيين حول فوائد العاب الصيف لاطفالهم وكيفية متابعتهم بمواقع العاب الصيف </t>
  </si>
  <si>
    <t>مخيم صيفي</t>
  </si>
  <si>
    <t>تنفيذ موقع لالعاب صيف 2017 لعدد من اعضاء النادي و اطفال منطقة يبنا تخلله العديد من العاب النفخ و الفنون التشكيلية و المسرح و الرحلات و اختتم بحفل لعرض مواهب الاطفال</t>
  </si>
  <si>
    <t>اسبوع</t>
  </si>
  <si>
    <t>وكالة الغوث لتشغيل الاجئين</t>
  </si>
  <si>
    <t>قضاء وقت ممتع و هادف لعدد من الاطفال خلال الاجازة الصيفية</t>
  </si>
  <si>
    <t>نحو وضع نفسي افضل</t>
  </si>
  <si>
    <t>تم عمل مجموعة من الالعاب التنشيطية الخاصة بالتفريغ النفسي و الانفعالي لعدد من اعضاء النادي و من ثم تم اختيار الاطفال الذين لديهم مشاكل سلوكية و نفسية و عقد جلسات فردية وجماعية كما تم عقد لقاء مجتمعي مع أولياءالأمورالأمور لهؤلاء الأطفال للتعرف على بيئتهم وظروفهم الاجتماعية وفى النهاية تم التنسيق مع مؤسسة أرض الانسان للعمل  مع هذه الفئة للوصول بهم الى بر الأمان</t>
  </si>
  <si>
    <t>توعوية</t>
  </si>
  <si>
    <t>2 يوم / اسبوع</t>
  </si>
  <si>
    <t>نادي الطفل ، جمعية ارض الانسان</t>
  </si>
  <si>
    <t>التفريغ النفسي لدى الاطفال بالنادي بالاضافة الى الحد من المشاكل السلوكية التي يعاني منها الاطفال فس سن الطفولة وخاصة الاطفال الذين يعانون من مشاكل اقتصادية صعبة</t>
  </si>
  <si>
    <t xml:space="preserve">استقطاب عدد من اطفال المنطقة  سنويا من أجل تاهيله للتعليم النظامي واكسابه مهارات خاصة للتربية الدينية والعربية والرياضيات والفنون وغيرها وتأهيل الطفل للانتقال الطبيعي من الأسرة إلى المدرسة </t>
  </si>
  <si>
    <t>9 شهور</t>
  </si>
  <si>
    <t>جمعية الامل و مديرية تعليم رفح</t>
  </si>
  <si>
    <t>التعاون مع الاسرة في تربية الطفل وتاهيل 200 طفل سنويا للمدرسة</t>
  </si>
  <si>
    <t>السلامة المرورية</t>
  </si>
  <si>
    <t xml:space="preserve">تضمنت المبادرة جلسات توعوية لاعضاء النادي و اطفال الروضة  عن قواعد المرور و تم عمل بعض الوسائل التوعوية الخاصة باشارات المرور الضوئية و بعض الاشارات العادية و من توجه الاطفال للشارع لتنظيم حركة مرور السيارات و تعليم الاطفال قواعد السير السليمة و ضرورة السير على خط المشاة  بشكل عملي و نظم </t>
  </si>
  <si>
    <t>نادي الطفل ، مديرية التربية والتعليم ، المجتمع المحلي</t>
  </si>
  <si>
    <t>توعية الأطفال المترددين على نادي الطفل والروضة حول قواعد السلامة المرورية وكيفية حماية انفسهم من المخاطر بشكل نظري وتطبيق عملي</t>
  </si>
  <si>
    <t>تنفيذ مبادرة العنف المبني على النوع الاجتماعي " فلنسيا "</t>
  </si>
  <si>
    <t>تنفذ العديد من اللقاءات مع عدد من السيدات والشباب من سن 18-28 سنة وعددهم 64 بمعدل 16 / مجموعة على ان تشارك المجموعة بـــــ 8 لقاءات توعوية حول مواضيع " مفهوم النوع الاجتماعي ، انواع العنف ، حقوق الانسان والاتفاقيات ، قانون الاحوال الشخصية ، الميراث ، ادارة الضغوطات ، الية الوقاية والحماية من العنف "</t>
  </si>
  <si>
    <t>توعوي</t>
  </si>
  <si>
    <t>6 شهور</t>
  </si>
  <si>
    <t>توعية المجتمع المحلي في مواضيع تحد من ظاهرة العنف المبنى على النوع الاجتماعي</t>
  </si>
  <si>
    <t>يوم تطوعي لقطف زيتون بلادي</t>
  </si>
  <si>
    <t xml:space="preserve">اشتملت المبادرة عدة أنشطة منها وشة عمل حول تعريف الاطفال من اعضاء النادي والروضة حول فوائد الزيتون واهميته ومنزلته في القران بالاضافة الى توضيح الاهمية التاريخية لشجرة الزيتون ومدى عراقته كذلك التنسيق مع المجتمع المحلي لمساعدتهم في قطف الزيتون بحقولهم ثم القيام بزيارة ميدانية من قبل بعض المنشطيين بصحبة عدد من الأطفال ما يقارب 50 طفل وطفلة للمشاركة بقطف الزيتون في المناطق المحيطة وتناول وجبة الافطار داخل احد حقول المنطقة " زيت ، زعتر ، زيتون " وأخيرا التعرف على طرق والية حفظ الزيتون عمليا داخل اسوار نادي الطفل </t>
  </si>
  <si>
    <t>شهرين</t>
  </si>
  <si>
    <t>اعضاء النادي بصحبة منشطيهم ، طلاب  المدارس المجاورة ، مربيات الروضة ، بعض الأهالي الذين يمتلكون اشجار زيتون بالمنطقة</t>
  </si>
  <si>
    <t>تقوية العلاقات الاجتماعية والروابط بين نادي الطفل والمجتمع المحلي بالاضافة الى تفعيل موسم الزيتون وتدريب الأطفال على قطف الزيتون والية القطف وفوائدة</t>
  </si>
  <si>
    <t>كيف تهتم باسنانك</t>
  </si>
  <si>
    <t>تم عقد ندوات تثقيفية مع الاطفال حول اهمية المحافظة على الاسنان ، كما تم عقد لقاءات توعوية مع الامهات حول رعاية اطفالهم و المحافظة على اسنانهم و من ثم تم تنظيم يوم لتنظيف الاسنان للاطفال بشكل عملي داخل النادي</t>
  </si>
  <si>
    <t xml:space="preserve">زيادة وعي الامهات و الاطفال باهمية نظافة الاسنان للمحافظة على الصحة بشكل عام </t>
  </si>
  <si>
    <t>العليم الشعبي</t>
  </si>
  <si>
    <t>اشتملت المبادرة عدة انشطة لتفعيل التعليم الشعبي منها عقد ندوات تدريبية حول أهمية التعليم الشعبي وتاريخه واثره في العملية التعليمية التعلمية ، احياء التراث الشعبي والهوية الفلسطينية باحضاء أدوات ومواد تراثية والعمل على تعريف المجتمع بها ، توزيع الهدايا والمواد التحفيزية على الفئة المشاركة بالاضافة الى تنظيم يوم رحلة خلوية لتقوية العلاقات بين اعضاء الفريق المشارك</t>
  </si>
  <si>
    <t>نادي الطفل ، روضة الامل ، مفوضية رفح الكشفية ، مركز العمل التنموي معا</t>
  </si>
  <si>
    <t>توعية العاملين حول اهمية التعليم الشعبي في تحقيق الاهداف وكيفية ادارجه تحت اطار التعلم النشط في التعامل مع اطفالنا</t>
  </si>
  <si>
    <t xml:space="preserve">رحلات  ترفيهية  </t>
  </si>
  <si>
    <t>انفيذ العيد من الرحلات الترفيهية لأعضاء نادي الطفل وروضة الأمل النموذجية خلال العام تخللها زيارة العديد من المناطق الترفيهية والاثرية الممتعة والهادفة بالاضافة الى تقديم وجبات خفيفة للأطفال بدعم من المجتمع المحلى ومركز العائلة بمعدل 2 رحلة /الشهر</t>
  </si>
  <si>
    <t xml:space="preserve">في نفس يوم النشاط </t>
  </si>
  <si>
    <t>علي مدار العام</t>
  </si>
  <si>
    <t>مركز العمل التنموي معا ، المجتمع المحلي</t>
  </si>
  <si>
    <t xml:space="preserve">تعديل بعض السلوكيات وتقوية العلاقات بين برنامج نادي الطفل وأطفال المنطقة وامتاع الاطفال في جو من الحرية والحركة </t>
  </si>
  <si>
    <t>دورة تدريبية بما يعادل دبلوم حول تربية الطفل</t>
  </si>
  <si>
    <t>مركز ملتقى الطالب التعليمي</t>
  </si>
  <si>
    <t>التربية والتعليم</t>
  </si>
  <si>
    <t>وفد من النعليم</t>
  </si>
  <si>
    <t>90 يوم</t>
  </si>
  <si>
    <t>من بداية يناير</t>
  </si>
  <si>
    <t>رفع كفاءة مربية من الروضة في مجال تربية الطفل واكسابها دبلوم في المجال</t>
  </si>
  <si>
    <t>ندوة توعوية حول " سرطان الثدي</t>
  </si>
  <si>
    <t>جمعية الثقافة والفكر الحر</t>
  </si>
  <si>
    <t>دكتورة منال البكري</t>
  </si>
  <si>
    <t>توعية أمهات الاطفال حول كيفية الكشف المبكر عن مرض سرطان الثدي</t>
  </si>
  <si>
    <t>ورشة عمل بعنوان " التحرش الجنسي والعنف "</t>
  </si>
  <si>
    <t>مدرسة رابعة</t>
  </si>
  <si>
    <t>مركز العمل التنموي معا " مشروع العائلة "</t>
  </si>
  <si>
    <t>توعية الطالبات في سن المراهقة حول موضوع التحرش الجنسي</t>
  </si>
  <si>
    <t>ورشة عمل بعنوان " الكذب ومخاطره"</t>
  </si>
  <si>
    <t>رائد ابو حلاوة</t>
  </si>
  <si>
    <t>توعية اعضاء النادي حول مخاطر الكذب واضراره على السلوك الاطفال</t>
  </si>
  <si>
    <t>ندورة صحية بعنوان " من اجل صحتك سيدتي</t>
  </si>
  <si>
    <t>توعية امهات الاطفال بالمنطقة حول الامراض التي تتعرض لها السيدات وكيفية التعامل معها والوقاية منها</t>
  </si>
  <si>
    <t>ورشة عمل بعنوان " امشروعية عيد الام "</t>
  </si>
  <si>
    <t>باسمة عزام</t>
  </si>
  <si>
    <t>توعية مجموعة من أعضاء النادي حول مشروعية عيد الام و كيف يجب الاهتمام بالام و رعايتها باستمرار</t>
  </si>
  <si>
    <t>جلسات تدريبية بعنوان " العنف المبني على النوع الاجتماعي "</t>
  </si>
  <si>
    <t>مركز العمل التنموي معا بالتنسيق مع وكالة الغوث</t>
  </si>
  <si>
    <t xml:space="preserve">ابراهيم الزيني - محمد ثابت </t>
  </si>
  <si>
    <t>زيادة وعي اليافعين من الذكور حول عدة مواضيع  تخص الجندر</t>
  </si>
  <si>
    <t xml:space="preserve">ورشة عمل بعنوان " كيف تعززين ثقة طفلك بنفسه " </t>
  </si>
  <si>
    <t>منى الشرقاوي</t>
  </si>
  <si>
    <t>تعزيز التواصل بين الاهالي و الجمعية و توعيتهم بمواضيع تخص طفلهم</t>
  </si>
  <si>
    <t>ورشة صحية حول التغذية السليمة و النظافة</t>
  </si>
  <si>
    <t>الكلية الجامعية للعلوم التطبيقية</t>
  </si>
  <si>
    <t>طلاب كلة التمريض</t>
  </si>
  <si>
    <t>توعية الاطفال حول نظافة الخضار و الماكولات التي يجب تناولها</t>
  </si>
  <si>
    <t>تدريب مدربيين لجلسات مشروع الرعاية النفسية والاجتماعية</t>
  </si>
  <si>
    <t>جمعية الامل - مصبح</t>
  </si>
  <si>
    <t>مؤسسة فرونت لاين بالشراكة مع جمعية الامل</t>
  </si>
  <si>
    <t>فريق عمل مشروع الرعاية النفسية والاجتماعية</t>
  </si>
  <si>
    <t>48 يوم تدريبي</t>
  </si>
  <si>
    <t>الى نهاية العام</t>
  </si>
  <si>
    <t>تكوين فريق من المنشطيين يستطيع تنفيذ جلسات الرعاية النفسية والاجتماعية بمهارة واتقان</t>
  </si>
  <si>
    <t>دورة تدريبية خاصة بالاسعافات الاولية</t>
  </si>
  <si>
    <t>عماد الهمص</t>
  </si>
  <si>
    <t>اسبوعيين</t>
  </si>
  <si>
    <t>تدريب مربية من الروضة حول مهارات الاسعافات الاولية</t>
  </si>
  <si>
    <t xml:space="preserve">ابراهيم الزينى ، ابراهيم عرفات ، سحر الشيخ </t>
  </si>
  <si>
    <t>زيادة وعي اليافعين من الاناث حول عدة مواضيع  تخص الجندر</t>
  </si>
  <si>
    <t>دورة تدريبية بعنوان " تشكيل لجنة لحماية الطفل "</t>
  </si>
  <si>
    <t>مؤسسة هاندي كاب</t>
  </si>
  <si>
    <t>دعاء ابو عمير</t>
  </si>
  <si>
    <t>يوميين</t>
  </si>
  <si>
    <t>التوقيع على مدونة السلوك الخاصة بالطفل والعمل على تشكيل لجنو لحماية الطفل في اماكن العمل الخاصة بنا</t>
  </si>
  <si>
    <t xml:space="preserve">ورشة توعوية حول مخلفات الحرب </t>
  </si>
  <si>
    <t>UNMAS</t>
  </si>
  <si>
    <t>خلود العايدي</t>
  </si>
  <si>
    <t>توعوية أمهات الحرب حول كيفية المحافظة على اطفالهم من العبث بمخلفات الحرب ومدى خطورتها على ابنائهم</t>
  </si>
  <si>
    <t>ورشة عمل حول التغذية السليمة</t>
  </si>
  <si>
    <t>جمعية الامل</t>
  </si>
  <si>
    <t>جملات ابو هلال</t>
  </si>
  <si>
    <t>توعية أمهات الأطفال حول التغذية السليمة لاطفالهم وبعض الاكلات التي تحتوى على قيم غذائية مهمة لنمو الطفل</t>
  </si>
  <si>
    <t>ورشة عمل حول التهيئة لصوم رمضان لكل من " المعاقين ، الاطفال "</t>
  </si>
  <si>
    <t>جمعية البراءة</t>
  </si>
  <si>
    <t>مركز العائلة</t>
  </si>
  <si>
    <t>تدريب عدد من الاطفال وذوي الاعاقة عل كيفية الصوم بصحة جيدة</t>
  </si>
  <si>
    <t>ورشة عمل اهمية العاب الصيف للاطفال وضرورة متابعتهم داخل المراكز</t>
  </si>
  <si>
    <t>فريق مركز العائلة</t>
  </si>
  <si>
    <t>توعية المنشطين حول اهمية العاب الصيف وكيفية متابعة الاطفال داخل الموقع</t>
  </si>
  <si>
    <t>ورشة عمل حول التخطيط الستراتيجي</t>
  </si>
  <si>
    <t>وائل    - ابراهيم النباهين</t>
  </si>
  <si>
    <t>منقشة الخطة الاستراتيجية للجمعية والعمل على تطويرها</t>
  </si>
  <si>
    <t>ورشات متنوعة مع الاهالي تتعلق بحماية الطفولة " الزواج المبكر، العنف ، الاهمال ...الخ</t>
  </si>
  <si>
    <t>24 يوم</t>
  </si>
  <si>
    <t>توعية الاطفال واولياء امورهم حول مواضيع تدعم حماية الطفولة</t>
  </si>
  <si>
    <t>ورشة عمل حول كيفية ادخال اطفال الروضة على الموقع الالكتروني لمديرية التربية والتعليم</t>
  </si>
  <si>
    <t>مديرية التربية والتعليم</t>
  </si>
  <si>
    <t>قسم التعليم الخاص بالمديرية</t>
  </si>
  <si>
    <t>فدوى المشوخي ، عمار الشريف</t>
  </si>
  <si>
    <t>التدريب ؤعلى الية التعامل مع الموقع الالكتروني لمديرية التربية والتعليم</t>
  </si>
  <si>
    <t>توجيه جمعي حول النظافة الشخصية ونظافة المبنى وبعض المواضيع الخاصة</t>
  </si>
  <si>
    <t>جمعية ارض الانسان</t>
  </si>
  <si>
    <t>فداء  البيومي ، نادر كلاب</t>
  </si>
  <si>
    <t>توعية الأطفال وتوجيههم حول مواضيع تخصهم</t>
  </si>
  <si>
    <t>دورة تدريبية بعنوان " القاعدة النورانية "</t>
  </si>
  <si>
    <t>مركز تدريب المديرية</t>
  </si>
  <si>
    <t>امنة الدباري</t>
  </si>
  <si>
    <t>تدريب عدد من المربيات حول النطق الصحيح وبالاحكام لحروف اللغة العربية</t>
  </si>
  <si>
    <t>ورشة عمل حول كيفية التعامل مع انواع الحرائق</t>
  </si>
  <si>
    <t>وفد من الدفاع المدني</t>
  </si>
  <si>
    <t>فريق من الدفاع المدني</t>
  </si>
  <si>
    <t>توعية الاهالي حول مخاطر الحرائق وكيفية تفاديها او التعامل معها</t>
  </si>
  <si>
    <t xml:space="preserve">ورشة عمل حول موضوع حماية الطفولة </t>
  </si>
  <si>
    <t>جمعية ارض الانسان سويسرا</t>
  </si>
  <si>
    <t>ايمان ابو السعيد</t>
  </si>
  <si>
    <t>توعية الاهالي حول كيفية التعامل مع ابنائهم في مرحلة الطفولة</t>
  </si>
  <si>
    <t>ورشة عمل حول كيفية التعامل مع جهاز الاحصاء وتعبئة البيانات</t>
  </si>
  <si>
    <t>مركز الاحصاء الفلسطيني</t>
  </si>
  <si>
    <t>وداد جد الله</t>
  </si>
  <si>
    <t>توعية عدد من الاهالي حول كيفية التعامل مع فرق الاحصاء وفائدة المعلومات الصحيحة</t>
  </si>
  <si>
    <t>لقاء بعنوان تدريب مدربيين للتدخل وقت الازمات والكوارث</t>
  </si>
  <si>
    <t>تدريب فريق من اجل توعية فئات المجتمع حول كيفية التعامل وقت الازمات والكوارث</t>
  </si>
  <si>
    <t>دورة تدريبية بعنوان التعليم الشعبي</t>
  </si>
  <si>
    <t>يوسف الزهار + بهاء شلوف+ فوزي حماد</t>
  </si>
  <si>
    <t>توعية المنشطين وبعض الخريجين حول اهمية التعلم الشعبي ودوره في دعم العملية التعليمية التعلمية</t>
  </si>
  <si>
    <t>ورشة عمل لامهات الاطفال حول ساليب التعلم الجيد والتعامل مع قلق الامتحانات</t>
  </si>
  <si>
    <t>مؤسسة icco</t>
  </si>
  <si>
    <t>أحمد الهمص + فوزي حماد</t>
  </si>
  <si>
    <t>توعية أمهات الاطفال حول التعامل الجيد واساليب التدريس في وقت الامتحانات</t>
  </si>
  <si>
    <t xml:space="preserve"> تتقدم جمعية الأمل لتأهيل المعاقين – رفح بمجلس إدارتها و جميع عامليها بجزيل الشكر و عظيم الامتنان لجميع الأيادي الخيرة التي ساهمت في بناء هذا الصرح المميز في قلعة الجنوب رفح  و قدمت كافة  أشكال الدعم المادي و المعنوي  ليكون منارة مضيئة تنير الطريق للفئات المحتاجة و المهمشة و تمد يد العون بقدر ما هو متاح مساهمة منا في دعم أبناء شعبنا مواصلين جهودنا و مع طاقم العاملين المخلصين المجتهدين في أقسام و برامج الجمعية  ممن ضربوا أروع مثل في الانتماء لرسالة الجمعية و تحقيق أهدافها مع كل الشركاء المخلصين الذين يشاركوننا رسالتنا الإنسانية التي نحملها سوية  تجاه أبناءنا من ذوي الإعاقة و إننا في هذا المقام لنتقدم بالشكر الجزيل لكل الجهات الداعمة لبرامج و أنشطة الجمعية منذ النشأة و حتى الآن و هي قائمة طويلة فعلى سبيل الذكر لا الحصر نتقدم لجميع المؤسسات الدولية و العربية ووزارات  السلطة المختلفة  و خصوصاً وزارة التربية و التعليم  التي تقدم الدعم المادي و العيني لبرامج الجمعية ووزارة الشئون الاجتماعية لدعمها مشروع التغذية  ، و مؤسسة إنقاذ الطفل Kinder USA - و مركز تطوير المؤسسات الأهلية" NDC" ،كما نتوجه بالشكر لبرنامج المعاقين  بوكالة الغوث الدولية ودائرة الخدمات الاجتماعية على الخدمات المميزة التي يقدمونها للجمعية و للأشخاص ذوي الإعاقة كما نتقدم بالشكر إلى جميع شركاء لجمعية الأمل و خصوصاً لجنة التنسيق لمراكز التأهيل المجتمعي و جمعية أطفالنا للصم و الجمعية الوطنية للـتأهيل و شبكة المنظمات  الأهلية و معهد كنعان التربوي و مركز ابداع المعلم  . </t>
  </si>
  <si>
    <t>تواصل جمعية الأمل من خلال جهد متواصل نابع من الإيمان العميق بأهمية العمل الأهلي و دوره الرئيس في تنمية المجتمع الفلسطيسني و خدمة شرائحه الفقيرة و المهمشة و تقديسم الخدمات المتنوعة للأشخاص ذوي الإعاقة و خصوصاً أبناءنا الصم من كافة الفئات و الأعمار ، هذا بالإضافة إلى تقديم الخدمات التعليمية و الترفيهية و خدمات الدعم النفسي و الاجتماعي للأطفال في محافظة رفح عبر سلسة  من البرامج و الأنشطة و بالتعاون مع العديد من المؤسسات الشريكة المحلية و الدولية ، حيث سعت الجمعية للاستفادة من فرص التمويل المتاحة و بالرغم من محدوديتها و صعوبة الحصول على التمويل لتوجيهها لخدمة المحتاجين بمحافظة رفح عبر التخطيط الجيد و بناء شبكة من العلاقات الدولية و المحلية و التي ساهمت بشكل كبير فى استمرارية أنشطة الجمعية و تنوعها و زيادتها كماً و نوعاً و قد كان لإدارة الجمعية و طاقم العاملين بها الدور الرئيسي في استمرار تطور العمل و نوعية الخدمات المقدمة التي تلامس و تلبي احتياجات الفئات المستهدفة .</t>
  </si>
  <si>
    <t>شهد العام 2017 استمرار أنشطة و برامج الجمعية و التوسع فيها بالرغم من محدودية و ضيق التمويل الخارجي للمؤسسات بشكل عام و الجمعية بشكل خاص و ذلك من خلال فتح آفاق جديدة و علاقات متميزة لخدمة المجتمع الفلسطيني و استمر العمل في برنامج تطوير و بناء قدرات لطاقم العاملين ، و بناء خطة استراتيجية جديدة للأعوام 2020-2017  و خطط تنفيذية للعام 2018 - 2017 لتطوير الأداء وتحسين العمل و تقديم أفضل الخدمات للفئات المستهدفة . استمرار الشراكة بمشروع التغذية المدرسية الممول من منظمة الغذاء العالمي عبر وزارة الشئون الاجتماعية كما استمر العمل في مشروع  خدمات متكاملة للأيتام " مستقبلي " لرعاية أيتام حرب 2008 بالشراكة مع مؤسسة التعاون Welfare للسنة الثامنة على التوالي يقوم بدعم حقوق الايتام في غزة للعيش بحياة كريمة وتزويد الايتام الاطفال والشباب بمؤهلات وموارد تساعدهم على الاعتماد على انفسهم وخلق افاق جديدة لهم ، كما استمرار العمل مع المؤسسة الشريكة خدمات الاغاثة الكاثوليكية CRS  من خلال تنفيذ "مشروع رؤية غزة "2020"و بتكون من برنامج الطوارئ و الذي يهدف الي توزيع قسائم الكترونية لمواد غذائية و مواد غير غذائية و برنامج خدمات الكسب المعيشي والذي  و الذي يهدف الي تشغيل عدد كبير من الخريجين و العمال و الحرفيين و المهنيين خلال 5 سنوات.</t>
  </si>
  <si>
    <t>و مشروع "دعم و تطوير مراكز نموذجية لتعليم الكبار" الممول من قبل مؤسسة التعاون الدولي التابعة للجمعية الألمانية لتعليم الكبار " DVV و يهدف الى تمكين و بناء قدرات مؤسسات تعليم الشباب و الكبار في المناطق المستهدفة ؛ لتحقيق التنمية المستدامة والممكنة ، و ايضا مشروع مزيد من فرص التشغيل للشباب الفلسطينيين - تدريبات قصيرة المدي "GIZ يهدقالى تطوير 5 مسارات إنتاج جديدة من المواد الغذائية القابلة للانتشار في الاسواق المحلية ليلبي احتياجات السوق المحلي من المطاعم و السوبرماركت والمؤسسات والمشاريع المختلفة من الوجبات الخاصة و المواد والخضار المعاد تغليفها وانتاجها بشكل جديد، مشروع مراكز العائلة 2017 يقدم للأطفال جلسات مهارات حياتية وأنشطة رياضية وترفيهية وخدمات ارشاد نفسي واجتماعي ونشرات توعوية للاهل ودراسة ومعالجة حالات الاطفال الذين يتعرضون للمخاطر " حماية الطفولة "  ، هذا بالإضافة إلى العديد من المشاريع المجتمعية والأنشطة المشتركة الخاصة  بالأطفال مع العديد من المؤسسات الأهلية العاملة في قطاع غزة و في مقدمتها لجنة التنسيق لمراكز التأهيل المجتمعي  و ذلك بهدف تنفيذ الأنشطة المشتركة تلبي احتياجات الفئات المستهدفة في محافظة رفح.</t>
  </si>
  <si>
    <t>العاملون بالبرامج والمشاريع 2017</t>
  </si>
  <si>
    <t>المشاريع المنفذة لعام 2017</t>
  </si>
  <si>
    <t xml:space="preserve"> إن سر النجاح الأساسي لاستمرار العمل بالجمعية وتطورها وأخذها الدور المميز يكمن في المساهمة الفاعلة في بناء مجتمع مدني يتمتع أبناؤه الصم بالحقوق الكاملة والمشاركة الفاعلة في المجتمع، وكان لهذه السياسة عظيم الأثر في تقوية علاقة جمعية الأمل بالمجتمع المحلي واستمرار الدعم المعنوي للجمعية مما ساهم في تطورها واتساع نطاق خدماتها وتعدد الأدوار التي تساهم بها على صعيد محافظة رفح ،والبدء في مشاريع نوعية تتناسب مع الاحتياجات الأساسية والطارئة لأبناء شعبنا، في مجال التنمية والتعليم والصحة والثقافة والتدريب والتأهيل بما يكفل حياة أفضل للفئات المهمشة وخصوصاَ الصم  وصولاً لجيل قادر على المساهمة في رقي المجتمع، ويمكن التعبير عنه من خلال الرؤية التالية:</t>
  </si>
  <si>
    <t xml:space="preserve">الجمعية تحمل رسالة إنسانية تجاه أبناءنا ذوى الاحتياجات الخاصة برفح بشكل عام ولفئة الصم وأطفال المحافظات الجنوبية  على وجه الخصوص وتسعى الجمعية جاهدة لتسخير كل الإمكانيات المادية وتجنيد الطاقات البشرية حتى تتمكن من تقديم خدمات نوعية مميزة لأبناء محافظة رفح.. كما تسعى الجمعية لتشكيل شبكة علاقات مميزة مع المؤسسات المحلية والدولية العاملة  في مجال الخدمات الإنسانية بشكل  يضمن تحقيق اكبر فائدة للفئات المستفيدة بالمحافظة والعمل على المشاركة بفعالية في تنمية المجتمع الفلسطيني وتشجيع روح العمل التطوعي  في مظلة القانون الفلسطيني وإتباع أنجع السبل و الإجراءات  المالية والإدارية بما يحقق الشفافية والمساءلة وقوة الأداء، ويمكن توضيح ذلك من خلال الرسالة التالية: </t>
  </si>
  <si>
    <t xml:space="preserve">  مع استمرار الحصار بكافة أشكاله على قطاع غزة و استمرار الآثار النفسية و الاجتماعية الناجمة عن الاعتداءات الإسرائيلية المتكررة و الحروب السابقة التي شنت ضد قطاع غزة و ما ترتب عنها من دمار و تخريب و قتل و تشريد و جرح الألاف و زيادة عدد الإعاقات و المشاكل النفسية و الاجتماعية و الاقتصادية . و مع استمرار ضعف فرص التمويل المتاحة لدعم الاحتياجات الاساسية  و الطارئة باتت تستلزم جهداً إضافيا كما ان  انحسار التمويل المتاح للمؤسسات الأهلية بقطاع غزة أصبح يشكل خطراً حقيقياً يهدد استمرارية عمل الجمعية من نواحي جلب التمويل اللازم لتنفيذ الأنشطة أو توريد المستلزمات الأساسية و قد عانت الجمعية بالأعوام 2015-2017 من الأعوام التي عجزت فيها الجمعية من الإيفاء بالتزاماتها المالية تجاه رواتب الموظفين في موعدها المحدد و تسعي جاهدة لتوفيرها .و من هنا فإننا نتوجه بالدعوة لجميع الجهات المعنية للتعاون و التكاثف  من أجل تسهيل عمل الجمعيات و ندعو الجهات الحكومية و القطاع الخاص لأخذ دورهم وتقديم الدعم المالي و المعنوي للمؤسسات الأهلية حتى تستمر في أداء برامجها  و مساعدتها في اجتياز هذه المحنة بإتباع أساليب مرنة بالتعامل دون المساس بالنظم و اللوائح القانونية المعمول بها .
</t>
  </si>
  <si>
    <t>المشاريع المنفذة بالعام 2017</t>
  </si>
  <si>
    <t>تنقيذ رحلة ترفيهية ضمن المخيم صيفي"  اسابيع المرح الصيفية 2017" بالشراكة مع وكالة الغوث الدولية بمدينة البشير الترفيهية .</t>
  </si>
  <si>
    <t>مشاركة طلاب مدرسة الامل للصم  بمسابقة تنس الطاولة بالتنسيق مع مديرية التربية والتعليم - رفح .</t>
  </si>
  <si>
    <t>نادي
 السنابل</t>
  </si>
  <si>
    <t>برنامج فحص السمع</t>
  </si>
  <si>
    <t>عمل فحوصات سمعية للحالات  المحتاجة في المنطقة الجنوبية (رفح-خانيونس)</t>
  </si>
  <si>
    <t>1 سنة</t>
  </si>
  <si>
    <t>رفح-خانيونس</t>
  </si>
  <si>
    <t>عيادة السمعيات</t>
  </si>
  <si>
    <t>اكتشاف الحالات التى تعاني من مشاكل سمعية</t>
  </si>
  <si>
    <t>عمل فحوصات سمعية (الكشف المبكر)</t>
  </si>
  <si>
    <t>عمل فحوصات سمعية للحالات  المحتاجة  للاذن الوسطى في المنطقة الجنوبية (رفح-خانيونس)</t>
  </si>
  <si>
    <t>تركيب معينات سمعية للحالات المحتاجة في محافظة رفح-وخانيونس</t>
  </si>
  <si>
    <t>الارشاد والتوجية والمساعدة</t>
  </si>
  <si>
    <t xml:space="preserve">عمل قوالب للأذن  للحالات التى تم تركيب معينات سمعية ،لها </t>
  </si>
  <si>
    <t>تحويل الحالات التى تعاني من مشاكل صحية ومشاكل عصبية الى طبيب ENT</t>
  </si>
  <si>
    <t>كشف الحالات التي تعاني من مشاكل سمعية</t>
  </si>
  <si>
    <t>تقييم وتشخيص مشالك النطق والكلام</t>
  </si>
  <si>
    <t>تقييم الحالات التي تعاني من مشاكل في النطق والكلام للتعرف على المشكل وأسبابها لوضع الخطة المناسبة لعلاجها</t>
  </si>
  <si>
    <t>عيادة النطق</t>
  </si>
  <si>
    <t>الكشف عن الحالات التي تعاي من مشاكل في النطق والكلام</t>
  </si>
  <si>
    <t xml:space="preserve">علاج مشاكل النطق </t>
  </si>
  <si>
    <t>علاج مشاكل النطق والكلام التي يعاني منها الأطفال وبعض البالغين من خلال مجموعة من البرامج والأهداف لكل حالة حسب المشكلة التي يعاني منها</t>
  </si>
  <si>
    <t>علاج مشاكل النطق والكلام بجميع أشكالها</t>
  </si>
  <si>
    <t>دورة الاسعافات الأولية</t>
  </si>
  <si>
    <t>قاعة التدريب في جمعية الأمل للتأهيل</t>
  </si>
  <si>
    <t>مركز تعليم الكبار</t>
  </si>
  <si>
    <t>جمعية الهلال الأحمر</t>
  </si>
  <si>
    <t>تأهيل (15) موظفا ومتطوعا من جمعية الأمل للتأهيل في مهارات الاسعافات الأولية المبتدئة</t>
  </si>
  <si>
    <t>دورة النجارة الدقيقة</t>
  </si>
  <si>
    <t>ورشة النجارة في مركز تعليم الكبار</t>
  </si>
  <si>
    <t>محمد الشربيني</t>
  </si>
  <si>
    <t>تأهيل (16) طالبا من تخصصات التربية الفنية في مهارات النحت والحرق والنقش على الخشب</t>
  </si>
  <si>
    <t>دورة خياطة أزياء الأطفال</t>
  </si>
  <si>
    <t>ورشة الخياطة في مركز تعليم الكبار</t>
  </si>
  <si>
    <t>ظريفة المدلل</t>
  </si>
  <si>
    <t>تأهيل مجموعة من السيدات والفتيات على المهارات الأساسية لخياطة أزياء الأطفال</t>
  </si>
  <si>
    <t>دورة مساعد كوافير</t>
  </si>
  <si>
    <t>وحدة الكوافير في مركز تعليم الكبار</t>
  </si>
  <si>
    <t>ريم العايدي</t>
  </si>
  <si>
    <t>تأهيل (18) فتاة على مهارات مهنة مساعد كوافير متقدم</t>
  </si>
  <si>
    <t>دورة التسويق المحترف</t>
  </si>
  <si>
    <t>وحدة التصنيع الغذائي في مركز تعليم الكبار</t>
  </si>
  <si>
    <t>عماد الخالدي</t>
  </si>
  <si>
    <t>تأهيل (15) شاب وفتاة في المهارات الأساسية لتسويق المنتجات الغذائية</t>
  </si>
  <si>
    <t>دورة التصنيع الغذائي</t>
  </si>
  <si>
    <t>تأهيل (15) شاب وفتاة في مهارات بسترة وتجميد منتجات الباميا والجزر والذرة</t>
  </si>
  <si>
    <t>دورة إدارة عمليات الشراء</t>
  </si>
  <si>
    <t>تأهيل (13) شاب وفتاة في مهارات إدارة عمليات شراء المواد الخام الغذائية</t>
  </si>
  <si>
    <t>دورة الطهي وإعداد الوجبات الساخنة</t>
  </si>
  <si>
    <t>وحدة انتاج الوجبات الساخنة في مركز تعليم الكبار</t>
  </si>
  <si>
    <t>تأهيل (17) شاب وفتاة في مهارات إعداد وجبات الدواجن واللحوم والأرز الشرقية والغربية</t>
  </si>
  <si>
    <t>برنامج التدخل المبكر يستهدف الأطفال من ذوي الاعاقة السمعية أقل من عمر 4 سنوات ، لتقديم الدعم و الإرشاد التربوي للأسر التي عانت كثيراً من نقص الخبرة و المعلومات و طرق التواصل التي تساعدهم في تنشئة أبنائهم الصم تنشئة سليمة في مراحل حياتهم و خصوصاً مرحلة الطفولة المبكرة ، بعد محاكاة المكان الذي تتم به الجلسات ليتشابه مع بيئة الطفل .</t>
  </si>
  <si>
    <t xml:space="preserve">جلسات تجمع الطفل و الأم و المشرفة التربوية  لتقديم المعلومات و الوسائل المساعدة لنمو و تطور الطفل جسدياً و اجتماعياً و عاطفياً و ذلك باستخدام الألعاب و الأنشطة اليومية التي تعتبر جزء من الحياة اليومية التي تساعد على طرق التعرف على لغة الطفل و تعزيزها و تمكين الطفل من استكشاف ذاته و عالمه و تنشيط عقله فكما يحتاج الجسم إلى الغذاء و الرياضة للنمو و التطور يحتاج العقل أيضاً للغذاء و الرياضة لكي ينمو و يتطور ، و تصميم أنشطة سمعية لتدريب الطفل على مهارات الاستماع لأن افضل وقت لتطور مهارة الاستماع هي السنوات الاولى من العمر ، و تهيئة الطفل لتطور مهارات ما قبل الكلام عن طريق التمارين اللازمة لإصدار أصوات الكلام عن طريق و تصميم الألعاب و الأنشطة اللفظية.         </t>
  </si>
  <si>
    <t xml:space="preserve">تستقبل الأطفال ذوي الإعاقة السمعية من سن (4 - 6 سنوات) وتتكون هذه المرحلة من مجموعتين :  فصل البستان و فصل التمهيدي ، يتلقى فيها الأطفال برنامج تعليمي ترفيهي بإسلوب التعليم باللعب والاكتشاف والمحاكاة عن طريق الزوايا التعليمية . </t>
  </si>
  <si>
    <t>تضم الصفوف الأساسية من الصف الأول حتى الصف التاسع و يتلقى الطلاب برنامج تعليمي من مناهج التربية و التعليم حيث يتعلمون مختلف المواد الدراسية من ( تربية دينية ،لغة عربية ، رياضيات ، علوم ،لغة انجليزية ، مواد اجتماعية ، تربية وطنية ، تربية مدنية ، تكنولوجيا ، تربية فنية ، تربية رياضية) ، وتتنوع الأساليب التدريسية في التعليم منها ما يعتمد علي العصف الذهني والتفكير وإتباع اسلوب حل المشكلات بالإضافة إلي إدخال المسرح التعليمي بالتدريس والتعلم بالمحاكاة مستعينين بكافة الوسائل والإمكانيات المتاحة من اجل النهوض بالشخاص ذوي الغعاقة السمعية ، كما يتم عمل تقييمات شهرية من قبل معلمي المدرسة للطلاب وامتحانات فصلية و نهائية و مع نهاية العام الدراسي  يمنح الطلاب شهادات تؤهلهم للترفع للصف الأعلى مصدقة من وزارة التربية و التعليم ،كما وتطمح مدرسة الأمل للصم الارتقاء بالطالب إلي أفضل وأعلي مستوي  وتتمني من الله أن تكون علي  قدر المسئولية .</t>
  </si>
  <si>
    <t>حماية الطفل و ضمان حقوقه من خلال توفير الرعاية والتأهيل ومتابعة أمور الاطفال وفقا للقانون واللوائح المنبثقة بالجمعية، وتقديم الارشاد التربوي والنفسي والاجتماعي للاطفال على مستوى الوقاية عن طريق حملات توعوية حول حقوق الطفل وحمايته بالتنسيق مع شبكات حماية الطفولة ليكون مواطناً صالحاً من خلال تهيئة الظروف المناسبة له و تنشئته نشأة سليمة تمكنه من المشاركة الفاعلة في شتى مجالات الحياة بما لا يهدد سلامته أو صحته البدنية أو النفسية أو يعرضه للخطر .</t>
  </si>
  <si>
    <t xml:space="preserve">            تستقبل طلاب الجامعات من مختلف قطاع غزة (جامعة الأقصى – كلية تنمية القدرات - الجامعة الإسلامية – جامعة الأزهر–جامعة القدس المفتوحة ..الخ) طلاب التدريب الميداني بمختلف التخصصات حيث يتلقون تدريباً عملياً كل حسب تخصصه و تتم متابعتهم من قبل إدارة المدرسة ومشرفون من جامعاتهم .</t>
  </si>
  <si>
    <t xml:space="preserve">حق الإنسان في المعلومات والشكاوى من الحقوق التي نصت عليها العديد من المواثيق الدولية والتشريعات الوطنية، وتعد المراجعات والشكاوى إحدى أدوات المساءلة الفعالة على أعمال الإدارة، كما ان الاطلاع عليها من قبل الأطراف المختصة ودراستها والرد عليها تعتبر وسيلة هامة يتم من خلالها حماية الحقوق بشكل عام من الانتهاك سواء كانت حق التعبير والاطلاع أو حيازة الأوراق كما تؤدي إلى تمكين الجميع من المشاركة في ادارة الشأن ... و تقديم المعلومات وتوفير الارشاد التربوي والنفسي والاجتماعي والنظر في حالات الأطفال الذين يمكن تحويلهم الى مراكز حماية الطفولة و التركيز على فهم دور وعمل مرشد حماية الطفولة وتنظيم أنشطة بهدف رفع الوعي لدى الاطفال و الجميع من خلال عرض الافلام والألعاب، وعقد الندوات واللقاءات والمحاضرات حول الإعاقة السمعية بالإضافة إلى زيارات ميدانية للتنسيق مع للمؤسسات العاملة بمجالات الإعاقات المختلفة و زيادة توعية الأشخاص ذوي الإعاقة بحقوقهم و تشكيل مجموعات ضاغطة منهم ومن أسرهم و فئات من المجتمع لمساعدتهم في الوصول إلى حقوقهم. 
</t>
  </si>
  <si>
    <t>ssoha@el-amal.org</t>
  </si>
  <si>
    <t>مشروع رؤية غزة 2020</t>
  </si>
  <si>
    <t xml:space="preserve">مشروع مؤقت </t>
  </si>
  <si>
    <t xml:space="preserve">اغاثي ، طوارئ </t>
  </si>
  <si>
    <t>طوارىء</t>
  </si>
  <si>
    <t xml:space="preserve">     تحت     التنفيذ</t>
  </si>
  <si>
    <t xml:space="preserve">سنتين </t>
  </si>
  <si>
    <t xml:space="preserve">تعزيز صلابة و صمود الغزيين من خلال تحسين فرص العمل للفئات الهشة و تحسين مستوي الدخل الاجتماعي الاقتصادي </t>
  </si>
  <si>
    <t xml:space="preserve">الاغاثة الكاثوليكية </t>
  </si>
  <si>
    <t xml:space="preserve">أمريكا </t>
  </si>
  <si>
    <t xml:space="preserve">الفقر و الهشاشة ، عدد أفراد الأسرة ، السيدات المعيلات لأسرهن ، الاعاقات و الأمراض المزمنة </t>
  </si>
  <si>
    <t xml:space="preserve">ارشاد الأقران : الدعم النفسي الاجتماعي للمرأة و الأشخاص ذوي الإعاقة في قطاع غزة </t>
  </si>
  <si>
    <t xml:space="preserve">  مشروع مؤقت </t>
  </si>
  <si>
    <t xml:space="preserve"> تدريب مرشد نفسي من الأشخاص ذوي الاعاقة و من ثم يقوم هو بتشكيل 3 مجموعات عمل تتكون كل مجموعة من 12 شخص و تتلقا ما يقارب 12 جلسة جماعية لتوعيتهم حول قضايا الأقران و المشروع و حقوق الأشخاص ذوي الاعاقة بالاضافة الي تنفيذ 10 جلسات فردية تفريغ نفسي . </t>
  </si>
  <si>
    <t xml:space="preserve">ارشادي ، نفسي </t>
  </si>
  <si>
    <t xml:space="preserve">6 شهور </t>
  </si>
  <si>
    <t xml:space="preserve">رفع مستوي وعي الأشخاص ذوي الاعاقة في موضوع الحقوق و قضايا تثقيف الأقران </t>
  </si>
  <si>
    <t xml:space="preserve">الايديوكيد </t>
  </si>
  <si>
    <t>EDUCAID</t>
  </si>
  <si>
    <t xml:space="preserve">وزارة الشئون الخارجية الايطالية </t>
  </si>
  <si>
    <t xml:space="preserve">ايطاليا </t>
  </si>
  <si>
    <t xml:space="preserve">يورو </t>
  </si>
  <si>
    <t xml:space="preserve">فئة الأشخاص من ذوي الاعاقة </t>
  </si>
  <si>
    <t>مشروع نحن نعمل : التمكين الاجتماعي و الاقتصادي للنساء ذوات الاعاقة في قطاع غزة "</t>
  </si>
  <si>
    <t xml:space="preserve">تعزيز الاندماج للنساء ذوات الاعاقة وفقا لاتفاقية الأمم المتحدة المتعلقة بحقوق الأشخاص ذوات الاعاقة  من خلال التمكين الاجتماعي و الاقتصادي للنساء ذوات الاعاقة في قطاع غزة و توجيهم باتجاه عالم العمل و دمجهم بسوق العمل و تقوية المهارات المهنية للنساء ذوات الاعاقة . كما يهدف المشروع الي رفع مستوي الوعي للمجتمع الفلسطيني و الدولي حول حقوق النساء ذوات الاعاقة . 
</t>
  </si>
  <si>
    <t xml:space="preserve">اجتماعي اقتصادي ، بناء قدرات </t>
  </si>
  <si>
    <t xml:space="preserve">24 شهر </t>
  </si>
  <si>
    <t xml:space="preserve">     قطاع    غزة</t>
  </si>
  <si>
    <t xml:space="preserve">توجيه النساء ذوات الاعاقة باتجاه عالم العمل و دمجهم بسوق العمل
و تقوية المهارات المهنية للنساء ذوات الاعاقة
</t>
  </si>
  <si>
    <t>مؤسسة الايدوكيد الايطالية</t>
  </si>
  <si>
    <t>educaid</t>
  </si>
  <si>
    <t>الوكالة الايطالية للتعاون الانمائى</t>
  </si>
  <si>
    <t>ايطاليا</t>
  </si>
  <si>
    <t>يورو</t>
  </si>
  <si>
    <t>نساء ذوى اعاقة</t>
  </si>
  <si>
    <t xml:space="preserve">برنامج الخدمات المتكاملة للأيتام </t>
  </si>
  <si>
    <t>يخدم أيتام حرب 2008 يقوم بدعم حقوق الايتام في غزة للعيش بحياة كريمة وتزويد الايتام الاطفال والشباب بمؤهلات وموارد تساعدهم على الاعتماد على انفسهم وخلق افاق جديدة لهم ليكونوا شبابا فاعلين في مجتمعهم بتقديم التعليم والرعاية والدعم النفسي لهم من خلال لقاءات يومية .</t>
  </si>
  <si>
    <t xml:space="preserve">شهرين </t>
  </si>
  <si>
    <t>رفع مستوي التحصيل الدراسي للأطفال ، تقديم دعم نفسي واجتماعي لهم و لذويهم .</t>
  </si>
  <si>
    <t xml:space="preserve">مؤسسة التعاون </t>
  </si>
  <si>
    <t>Welfare</t>
  </si>
  <si>
    <t xml:space="preserve">مؤسسة ابراج </t>
  </si>
  <si>
    <t xml:space="preserve">بريطانيا </t>
  </si>
  <si>
    <t xml:space="preserve">فئة الأطفال الأيتام من حرب 2014 </t>
  </si>
  <si>
    <t>7 شهور</t>
  </si>
  <si>
    <t>4 شهور</t>
  </si>
  <si>
    <t>مشروع مراكز العائلة 2017</t>
  </si>
  <si>
    <t xml:space="preserve">ميقدم للأطفال جلسات مهارات حياتية وأنشطة رياضية وترفيهية وخدمات ارشاد نفسي واجتماعي ودراسة ومعالجة حالات الاطفال الذين يتعرضون لمخاطر حماية الطفولة ونشرات توعوية للاهالي </t>
  </si>
  <si>
    <t>منظمة الامم المتحدة للطفولة - اليونيسيف</t>
  </si>
  <si>
    <t xml:space="preserve">فئة الطفولة المبكرة </t>
  </si>
  <si>
    <t>مشروع التشغيل المؤقت لخريجي قطاع غزة – الدعم المدرسي للأطفال من ذوي الاعاقة السمعية .</t>
  </si>
  <si>
    <t xml:space="preserve">تشغيل عدد 7 خريجين لتنفيذ أنشطة تعليمية لامنهجية و أنشطة ترفيهية وأنشطة  دعم نفسي اجتماعي </t>
  </si>
  <si>
    <t xml:space="preserve">3 شهور </t>
  </si>
  <si>
    <t xml:space="preserve">تحسين الوضع المعيشي للخريجين و المساهمة في رفع الضغط النفسي الاجتماعي عن الأطفال من ذوي الاعاقة </t>
  </si>
  <si>
    <t xml:space="preserve">الجمعية الخيرية الأرذدوكسية </t>
  </si>
  <si>
    <t xml:space="preserve">رياح السلام اليابانية </t>
  </si>
  <si>
    <t xml:space="preserve">اليابان </t>
  </si>
  <si>
    <t xml:space="preserve">فئة الخريجين الهشة و الأطفال ذوي الاعاقة </t>
  </si>
  <si>
    <t xml:space="preserve">مشروع استجابة الصلابة : تقوية قدرات الصلابة من خلال تحسين الوصول للخدمات الأساسية في المناطق المهمشة جنوب قطاع غزة </t>
  </si>
  <si>
    <t>تقديم أنشطة الدعم النفسي الاجتماعي للأطفال في رياض الأطفال بمحافظة رفح بالاضافة الي تدريب عدد 30 من معلمين رياض الأطفال في الطرق الانمائية الحديثة للتعامل مع الأطفال .</t>
  </si>
  <si>
    <t xml:space="preserve">دعم نفسي اجتماعي </t>
  </si>
  <si>
    <t xml:space="preserve">9 شهور </t>
  </si>
  <si>
    <t xml:space="preserve">تعزيز الصلابة النفسية و الاجتماعية للأطفال و المربيات في رياض الأطفال في محافظة رفح </t>
  </si>
  <si>
    <t xml:space="preserve">وكالة التعاون الايطالي </t>
  </si>
  <si>
    <t xml:space="preserve">تزويد معينات سمعية طبية لعدد 24 طفل من الحالات المحتاجة بمحافظة رفح </t>
  </si>
  <si>
    <t xml:space="preserve">يهدف المشروع الي تزويد معينات سمعية طبية لعدد 24 طفل من الحالات المحتاجة بمحافظة رفح </t>
  </si>
  <si>
    <t xml:space="preserve">منتهي </t>
  </si>
  <si>
    <t xml:space="preserve">محافظة رفح </t>
  </si>
  <si>
    <t>ساهم المشروع في تحسين المستوي التعليمي و الأكاديمي للأ"فال ضعيفي السمع كما عزز علاقاتهم بزملاءهم في المدرسة و أقرانهم في المجتمع المحيط .</t>
  </si>
  <si>
    <t>DAP</t>
  </si>
  <si>
    <t xml:space="preserve">استراليا </t>
  </si>
  <si>
    <t xml:space="preserve">درجة الاعاقة السمعية 
مستوي الدخل و الوضع الاجتماعي </t>
  </si>
  <si>
    <t xml:space="preserve">مشروع دعم و تطوير نماذج نموذجية لتعليم الكبار </t>
  </si>
  <si>
    <t>تمكين وبناء قدرات مؤسسات تعليم الشباب والكبار في المناطق المستهدفة؛ لتحقيق التنمية المستدامة والممكنة، لتكون مراكز نموذجية ومؤهلة تقدم خدمات تدريبية وتعليمية نوعية، تعمل على تحسين الظروف المعيشية ونوعية الحياة لدى الشباب والكبار، في ظل الظروف الاقتصادية والسياسية والاجتماعية الصعبة.</t>
  </si>
  <si>
    <t xml:space="preserve">تعليمي ، بناء قدرات </t>
  </si>
  <si>
    <t xml:space="preserve">20 شهر </t>
  </si>
  <si>
    <t>مشروع مزيد من فرص التشغيل للشباب الفلسطينيين – مكون تدريبات قصيرة المدي "GIZ</t>
  </si>
  <si>
    <t>تطوير 5 مسارات إنتاج جديدة من المواد الغذائية القابلة للانتشار في الاسواق المحلية ليلبي احتياجات سوق المطاعم والسوبرماركت والمؤسسات والمشاريع المختلفة من الوجبات الخاصة و المواد والخضار المعاد تغليفها وانتاجها بشكل جديد.</t>
  </si>
  <si>
    <t xml:space="preserve">مشاريع صغيرة </t>
  </si>
  <si>
    <t>عام</t>
  </si>
  <si>
    <t>تطوير 5 خطوط انتاج من الخضراوات والفواكه ومنتجات الطعام النوعي الخاص لرياض الأطفال، المناسبات، المؤسسات.</t>
  </si>
  <si>
    <t>المانيا</t>
  </si>
  <si>
    <t>الشباب و الشابات من عمر20-35 سنة من سوق العمل</t>
  </si>
  <si>
    <t>مشروع  " النوع الاجتماعي المبني علي العنف " الجندر "</t>
  </si>
  <si>
    <t xml:space="preserve"> توعية الشباب من كلا الجنسين في المواضيع المتعلقة بقضايا النوع الاجتماعي بهدف الحد و التقليص من الكثير من المشاكل التي تأتي بسبب قلة الوعي الاجتماعي </t>
  </si>
  <si>
    <t xml:space="preserve">ثقافي </t>
  </si>
  <si>
    <t xml:space="preserve"> 6 شهور </t>
  </si>
  <si>
    <t>يوجد</t>
  </si>
  <si>
    <t xml:space="preserve">التوعية بقانون الأحوال الشخصية ، و التعرف على المشاكل الجندرية ، والتعرف على أهم المشاكل التي تواجه النازحين الى مدارس الأونروا وقت الحروب و كيفية التعامل معها </t>
  </si>
  <si>
    <t>UNRWA</t>
  </si>
  <si>
    <t xml:space="preserve">العمر فوق 25 عاما من كلا الجنسين </t>
  </si>
  <si>
    <t xml:space="preserve">مشروع تقديم خدمات فحص السمع المبدئي للطلب الأنروا الجدد و أطفال برنامج السن من ذوي الاحتياجات الخاصة   </t>
  </si>
  <si>
    <t xml:space="preserve">تقديم خدمات فحص السمع المبدئي لعدد 1942 طفل للأطفال ذو الاحتياجات الخاصة و 6056 طفل من طلاب الصف الأول </t>
  </si>
  <si>
    <t xml:space="preserve">12 شهور </t>
  </si>
  <si>
    <t xml:space="preserve">التدخل و الاستجابة السريعة للأطفال الذين يعانون من فقد و ضعف في مستوي السمع خاصة الأطفال من طلاب الصف الأول </t>
  </si>
  <si>
    <t xml:space="preserve">الأطفال ضعيفي السمع و طلاب الصف الأول </t>
  </si>
  <si>
    <t>اجمالي المستفيدين من برامج و مشاريع الجمعية</t>
  </si>
  <si>
    <t xml:space="preserve">تابع للمشاريع </t>
  </si>
  <si>
    <t>برنامج
 دائم</t>
  </si>
  <si>
    <t>تابع التطوير و بناء القدرات</t>
  </si>
  <si>
    <t>ziadhoson@el-amal.org</t>
  </si>
  <si>
    <t>mothman@el-amal.org</t>
  </si>
  <si>
    <t>melhajyousef@el-amal.org</t>
  </si>
  <si>
    <t>rawadalla@el-amal.org</t>
  </si>
  <si>
    <t>delholy@el-amal.org</t>
  </si>
  <si>
    <t>w.el-qadi@unrwa.org</t>
  </si>
  <si>
    <t>adahi@el-amal.org</t>
  </si>
  <si>
    <t>kamilia-albayoumi@hotmail.com</t>
  </si>
  <si>
    <t>engsoheil23@hotmail.com</t>
  </si>
  <si>
    <t>bod@el-amal.org</t>
  </si>
  <si>
    <t>مجلس الإدارة</t>
  </si>
  <si>
    <t>المستفيدين من برامج الجمعية</t>
  </si>
  <si>
    <t>المستفيدين من مشاريع الجمعية</t>
  </si>
  <si>
    <t>أطفال " تحت  " 18</t>
  </si>
  <si>
    <t>بالغين " فوق  "18</t>
  </si>
  <si>
    <t xml:space="preserve">اجمالي المستفيدين 
من أشخاص ذوي اعاقة و غيرهم </t>
  </si>
  <si>
    <t>اجمالي المستفيدون من البرامج و المشاريع</t>
  </si>
  <si>
    <t>االسمع و النطق</t>
  </si>
  <si>
    <t>نادي السنابل</t>
  </si>
  <si>
    <t>إدارة تنفيذية</t>
  </si>
  <si>
    <t>السمع و النطق</t>
  </si>
  <si>
    <t>إداري</t>
  </si>
  <si>
    <t xml:space="preserve"> العاملون بالبرامج والمشاريع / ذكور - اناث</t>
  </si>
  <si>
    <t xml:space="preserve"> العاملون بالبرامج والمشاريع / إداري - فني</t>
  </si>
  <si>
    <t>عقد مؤقت</t>
  </si>
  <si>
    <t xml:space="preserve">عقود العاملين  بالبرنامج و المشاريع </t>
  </si>
  <si>
    <t>تصنيف العاملين  بالبرنامج و المشاريع / أشخاص ذوي إعاقة و غيرهم</t>
  </si>
  <si>
    <t>لقد استمرت إدارة الجمعية في العلاقة المتميزة و المتينة مع وكالة الغوث الدولية منذ نشأة الجمعية و حتى ساعة إعداد هذا التقرير ، حيث تميزت هذه العلاقة بالشراكة الحقيقية التي تعبر عن رغبة الطرفين في تنمية المجتمع الفلسطيني و تقديم الخدمات الضرورية للفئات المحتاجة و قد كان لوكالة الغوث الدولية الدور المميز في دعم و تمويل العديد من الأنشطة و البرامج الحيوية من خلال رزمة دعم متكاملة كان أبرزها الاستمرار في دعم رواتب الموظفين في الجمعية من خلال برنامج التشغيل المؤقت ، هذا بالإضافة إلى برامج التدريب المتنوعة و الدعم الفني لتطوير قدرات الجمعية في مجالات الإدارة و تمكين العاملين في تقديم الخدمات بالشكل الأفضل ، و إننا إذ نقدر هذا الدعم الكريم والمتواصل من وكالة الغوث الدولية لنتقدم لجميع العاملين و المسئولين في برامج وكالة الغوث المختلفة بعظيم الشكر و الامتنان آملين أن نستمر  و إياهم في دعم مسيرة الخدمة و البناء و التنمية في مجتمعنا الفلسطيني .المتواصل من وكالة الغوث الدولية لنتقدم لجميع العاملين و المسئولين في برامج وكالة الغوث المختلفة بعظيم الشكر و الامتنان آملين أن نستمر  و إياهم في دعم مسيرة الخدمة و البناء و التنمية في مجتمعنا الفلسطيني .كما استمرت إدارة الجمعية بالتعاون مع الجهات الحكومية ذات العلاقة و خصوصاً وزارة التربية و التعليم و الاستفادة من خدمات الإشراف على العملية التعليمية للصم و كذلك الاستفادة من دعم رواتب بعض موظفي المدرسة  مقدرين بذلك الدور المميز الذي تلعبه مديرية التربية والتعليم و طاقم العاملين فيها في دعم أنشطة و برامج مدرسة الأمل للصم .</t>
  </si>
  <si>
    <r>
      <t>v</t>
    </r>
    <r>
      <rPr>
        <b/>
        <shadow/>
        <sz val="22"/>
        <color rgb="FF000080"/>
        <rFont val="Times New Roman"/>
        <family val="1"/>
      </rPr>
      <t>    </t>
    </r>
    <r>
      <rPr>
        <b/>
        <shadow/>
        <sz val="22"/>
        <color rgb="FF333399"/>
        <rFont val="Traditional Arabic"/>
        <family val="1"/>
      </rPr>
      <t>الهيكل التنظ</t>
    </r>
    <r>
      <rPr>
        <b/>
        <shadow/>
        <sz val="22"/>
        <color rgb="FF0A0AA6"/>
        <rFont val="Traditional Arabic"/>
        <family val="1"/>
      </rPr>
      <t>يم</t>
    </r>
    <r>
      <rPr>
        <b/>
        <shadow/>
        <sz val="22"/>
        <color rgb="FF333399"/>
        <rFont val="Traditional Arabic"/>
        <family val="1"/>
      </rPr>
      <t>ي</t>
    </r>
  </si>
  <si>
    <t xml:space="preserve">جمعية الامل للتأهيل -رفح </t>
  </si>
  <si>
    <t xml:space="preserve"> المدرسة الأولى في المنطقة الجنوبية الرائدة في العمل الأطفال من ذوي الإعاقة السمعية ، تأسست المدرسة عام 1991 م و هي مجهزة بأحدث لأدوات والإمكانيات و الأجهزة والاحتياجات الضرورية اللازمة حيث يتلقى  فيها الطلاب برنامج تعليمي و تدريبي و ترفيهي ضمن خطط و مناهج تعليمية و تدريبية موضوعة لتناسب قدراتهم السمعية و الذهنية  والعقلية  حيث  تخضع  الخطط للمراجعة و التطوير و التحديث بشكل دوري ،كما  يعمل بالمدرسة طاقم متخصص من العاملين في مجال الإعاقة السمعية ولديهم الدراية الكافية لإنجاح هذا الصرح التعليمي الذي حمل الرسالة علي عاتقه وأدي الأمانة بكل إخلاص وتفاني لخدمة الطلاب من ذوي الإعاقة السمعية وتعليمهم من أجل بناء جيل قادر على العطاء.</t>
  </si>
  <si>
    <t>التقرير السنوي لعام        م</t>
  </si>
  <si>
    <t>: +972 08 - 2137692</t>
  </si>
  <si>
    <t>: +972 08 - 2136779</t>
  </si>
  <si>
    <t>: info@el-amal.org</t>
  </si>
  <si>
    <t>: www.el-amal.org</t>
  </si>
  <si>
    <t>عطاء بلا حدود</t>
  </si>
  <si>
    <t xml:space="preserve">                           بيـــــانات الجمعيـــــــــة </t>
  </si>
  <si>
    <r>
      <t xml:space="preserve">شـــــكر و تقديــــــــــر                                </t>
    </r>
    <r>
      <rPr>
        <b/>
        <shadow/>
        <sz val="18"/>
        <rFont val="Calibri"/>
        <family val="2"/>
        <scheme val="minor"/>
      </rPr>
      <t xml:space="preserve"> </t>
    </r>
  </si>
  <si>
    <t xml:space="preserve">
وكما نتقدم بالشكر و التقدير للشركاء الحاليين خلال الأعوام 2017-2018 و من المؤسسات الدولية ، خدمات الإغاثة الكاثوليكية و الوكالة الأمريكية للتنمية الدولية – مؤسسة التعاون -  برنامج Front Line اليابنية - مؤسسة EducAid  الإيطالية  - مؤسسة التعاون الدولي التابعة للجمعية الألمانية لتعليم الكبار DVV -مؤسسة التعاون الألماني  GIZ - الجمعية الخيرية الأرثوذكسية IOCC  ، مكتب التمثيل الأسترالي رام الله ، مركزالعمل التنموي معاً . كما نتقدم بالشكر الجزيل لكل الداعمين من المجتمع المحلي و للسادة المؤسسين و لأعضاء الجمعية العمومية شاكرين للجميع  مساهماتهم القيمة و دعمهم الكريم  ، آملين أن يستمر هذا الدعم و هذه المساندة حتى تتمكن الجمعية من تحقيق أهدافها.</t>
  </si>
  <si>
    <t xml:space="preserve">استمرار الشراكة مع مؤسسة اديوكيد الايطالية  الممول من الاتحاد الأوروبي من خلال  " مشروع الدعم النفسي والاجتماعي و تفعيل مسارات المرونة للأشخاص ذوي الإعاقة والأطفال الذين تعرضوا لصدمات نفسية بعد الحرب  " من قرين إلى قرين" و " مشروع نحن نعمل " التمكين الاجتماعي و الاقتصادي للنساء ذوات الاعاقة في قطاع غزة ، هذا بالاضافة الي استمرار العمل مع وكالة الغوث الدولية "ببمشروع " النوع الاجتماعي المبني علي العنف" الجندر" توعية الشباب من كلا الجنسين في المواضيع المتعلقة بقضايا النوع الاجتماعي بهدف الحد و التقليص من الكثير من المشاكل التي تأتي بسبب قلة الوعي الاجتماعي. </t>
  </si>
  <si>
    <t xml:space="preserve">                                         مقدمــــــــــة                                                </t>
  </si>
  <si>
    <t>1.     بناء مؤسسة متطورة إدارياً ومالياً وفنياً تتمتع بالمصداقية والمرونة، قادرة على تجنيد واستثمار الموارد لتقديم خدمات نوعية ومتميزة للفئات المستهدفة.
2.     الحفاظ على استمرارية الخدمات الأساسية المقدمة التي تلبي احتياجات الفئات المستهدفة وتأمين الدعم اللازم لذلك.
3.     تحسين جودة الحياة للصم بما يكفل مشاركتهم الفاعلة في المجتمع.
4.     المساهمة في تعزيز فرص النمو والتطور للطفل الفلسطيني. 
5.     تعزيز العلاقة مع المجتمع المحلي والشركاء بما يكفل تحقيق رسالة الجمعية.</t>
  </si>
  <si>
    <r>
      <t xml:space="preserve">   تأسست جمعية الأمل لتأهيل المعاقين في البداية باسم مركز رفح لتأهيل المعاقين في العام 1991م و تم ترخيص المركز كجمعية عثمانية في العام 1998 تحت اسم </t>
    </r>
    <r>
      <rPr>
        <b/>
        <shadow/>
        <sz val="16"/>
        <color rgb="FF000000"/>
        <rFont val="Calibri"/>
        <family val="2"/>
        <scheme val="minor"/>
      </rPr>
      <t>جمعية الأمل لتأهيل المعاقين -رفح</t>
    </r>
    <r>
      <rPr>
        <b/>
        <sz val="16"/>
        <color rgb="FF000000"/>
        <rFont val="Calibri"/>
        <family val="2"/>
        <scheme val="minor"/>
      </rPr>
      <t xml:space="preserve"> ، حيث تشكلت لجنة محلية من مدينة رفح ضمت العديد من الأخوة المهتمين و عدداً من الأخصائيين ، و الذين أخذوا على عاتقهم مسؤولية إنشاء المركز ووضع البدايات لتوفير الخدمات لأبنائنا المعاقين في مدينة رفح و من هنا جاءت انطلاقة جمعية الأمل لتأهيل المعاقين برفح كحاجة ملحة نتيجة لازدياد عدد الجرحى خلال انتفاضة الشعب الفلسطيني الأولى والتي خلفت العديد من الإعاقات مما دعا مجموعة من المهتمين ، للتداعي والبدء في التفكير بإنشاء مركز يعتني  بشئون الأشخاص ذوي الإعاقة بمحافظة رفح و بالتعاون مع برنامج المعاقين في دائرة الخدمات الاجتماعية بوكالة الغوث الدولية وما يتطلبه ذلك من جهد كبير نتيجة عدم وجود أي مراكز تقدم خدمات الأشخاص ذوي الإعاقة بالمحافظة وقلة هذه المراكز على مستوى فلسطين ، وقد تمثلت المشكلة في البداية في نقص المعلومات و الإحصاءات وكذلك عدم وجود الطاقم المتخصص والذي يعمل في هذا المجال، بالإضافة إلى نقص الموارد المالية نتيجة الظروف الاقتصادية التي تعاني منها محافظة رفح.إن سر النجاح الأساسي لاستمرار العمل بالجمعية وتطورها وأخذها  الدور المميز على صعيد محافظة رفح بين مراكز التأهيل المختلفة هو تركيزها على استغلال الطاقات البشرية بالصورة الأمثل وتوظيفها بما يخدم تنمية المجتمع الفلسطيني ، و كان لهذه السياسة عظيم الأثر  في تقوية علاقة الجمعية بالمجتمع المحلي واستمرار الدعم المعنوي لها مما ساهم في تطورها و اتساع نطاق خدماتها وتعدد الأدوار التي تساهم بها على صعيد محافظة رفح والبدء في مشاريع نوعية تتناسب مع الاحتياجات الأساسية والطارئة لأبناء شعبنا ، وكان لعمل المتطوعين في الجمعية لفترة تزيد على ثلاث سنوات وكذلك مشاركة العديد من المتطوعين من المجتمع المحلي في أعمال البناء والترميم أثر كبير في  استمرار أنشطة الجمعية في  بدايات العمل ،كما سعت إدارة الجمعية جاهدة من أجل الحفاظ على مستوى الخدمات المقدمة و الحفاظ على جودتها وتوسيع دائرة المستفيدين من خدمات الجمعية على الرغم من الحصار المفروض على قطاع غزة و تدنى فرص التمويل من المؤسسات المانحة ونقص المواد و المعدات وذلك عبر استغلال شبكة علاقات الجمعية مع المؤسسات المانحة و  العمل بخطط طوارئ متفرقة ضمن استمرار أنشطة وخدمات الجمعية .</t>
    </r>
  </si>
  <si>
    <r>
      <rPr>
        <b/>
        <sz val="22"/>
        <color rgb="FF0033CC"/>
        <rFont val="Arial Unicode MS"/>
        <family val="2"/>
      </rPr>
      <t>❋</t>
    </r>
    <r>
      <rPr>
        <b/>
        <shadow/>
        <sz val="22"/>
        <color rgb="FF0033CC"/>
        <rFont val="Calibri"/>
        <family val="2"/>
        <scheme val="minor"/>
      </rPr>
      <t xml:space="preserve"> </t>
    </r>
    <r>
      <rPr>
        <b/>
        <shadow/>
        <u/>
        <sz val="22"/>
        <color rgb="FF0033CC"/>
        <rFont val="Calibri"/>
        <family val="2"/>
        <scheme val="minor"/>
      </rPr>
      <t>النشأة و التطور :</t>
    </r>
  </si>
  <si>
    <r>
      <rPr>
        <b/>
        <shadow/>
        <sz val="7"/>
        <color rgb="FF0033CC"/>
        <rFont val="Calibri"/>
        <family val="2"/>
        <scheme val="minor"/>
      </rPr>
      <t xml:space="preserve"> :: : </t>
    </r>
    <r>
      <rPr>
        <b/>
        <shadow/>
        <u/>
        <sz val="18"/>
        <color rgb="FF0033CC"/>
        <rFont val="Calibri"/>
        <family val="2"/>
        <scheme val="minor"/>
      </rPr>
      <t>رؤيتنا❋</t>
    </r>
  </si>
  <si>
    <r>
      <t>❋</t>
    </r>
    <r>
      <rPr>
        <b/>
        <shadow/>
        <sz val="7"/>
        <color rgb="FF0033CC"/>
        <rFont val="Calibri"/>
        <family val="2"/>
        <scheme val="minor"/>
      </rPr>
      <t xml:space="preserve">  </t>
    </r>
    <r>
      <rPr>
        <b/>
        <shadow/>
        <u/>
        <sz val="18"/>
        <color rgb="FF0033CC"/>
        <rFont val="Calibri"/>
        <family val="2"/>
        <scheme val="minor"/>
      </rPr>
      <t>رسالتنا :</t>
    </r>
  </si>
  <si>
    <r>
      <t>❋</t>
    </r>
    <r>
      <rPr>
        <b/>
        <shadow/>
        <sz val="7"/>
        <color rgb="FF0033CC"/>
        <rFont val="Calibri"/>
        <family val="2"/>
        <scheme val="minor"/>
      </rPr>
      <t xml:space="preserve">  </t>
    </r>
    <r>
      <rPr>
        <b/>
        <shadow/>
        <u/>
        <sz val="18"/>
        <color rgb="FF0033CC"/>
        <rFont val="Calibri"/>
        <family val="2"/>
        <scheme val="minor"/>
      </rPr>
      <t>غايتنا:</t>
    </r>
  </si>
  <si>
    <r>
      <t>❋</t>
    </r>
    <r>
      <rPr>
        <b/>
        <shadow/>
        <sz val="7"/>
        <color rgb="FF0033CC"/>
        <rFont val="Calibri"/>
        <family val="2"/>
        <scheme val="minor"/>
      </rPr>
      <t xml:space="preserve">    </t>
    </r>
    <r>
      <rPr>
        <b/>
        <shadow/>
        <u/>
        <sz val="18"/>
        <color rgb="FF0033CC"/>
        <rFont val="Calibri"/>
        <family val="2"/>
        <scheme val="minor"/>
      </rPr>
      <t>قيم و فلسفة الجمعية :</t>
    </r>
  </si>
  <si>
    <r>
      <t>❋</t>
    </r>
    <r>
      <rPr>
        <b/>
        <shadow/>
        <sz val="7"/>
        <color rgb="FF0033CC"/>
        <rFont val="Calibri"/>
        <family val="2"/>
        <scheme val="minor"/>
      </rPr>
      <t xml:space="preserve">  </t>
    </r>
    <r>
      <rPr>
        <b/>
        <shadow/>
        <u/>
        <sz val="18"/>
        <color rgb="FF0033CC"/>
        <rFont val="Calibri"/>
        <family val="2"/>
        <scheme val="minor"/>
      </rPr>
      <t>التحديات و المعيقات :</t>
    </r>
  </si>
  <si>
    <t>فلسفة الجمعية تتركز حول الكيفية التي من خلالها يمكن تحقيق تغيير إيجابي حقيقي في المجتمع من خلال الالتزام بالقيم الاستراتيجية الآتية:
1-    الانتماء: هو الولاء للمؤسسة والعمل على تنميتها وإنجاحها مهما تطلب الأمر من جهد.
2-    المهنية: الالتزام بقواعد وأنظمة العمل وعدم التقاعس عن تأدية المطلوب على أكمل وجه.
3-    الشفافية: العمل في العلن على نحو مكشوف للجميع.
4-    احترام القيم المجتمعية: العمل بانسجام كامل مع القيم السائدة في المجتمع.
5-    مواكبة التطور: الانفتاح على كافة مجالات العمل وخصوصاً التكنولوجية منها بهدف الاستفادة من الأدوات المتطورة وتوظيفها لصالح العمل.
6-    المسؤولية المجتمعية: مساعدة بعض فئات المجتمع في ظروف محددة بدون مقابل.
7-    التطوع: العمل بدون مقابل في سبيل تحقيق أهداف المؤسسة او المجتمع.</t>
  </si>
  <si>
    <t xml:space="preserve">        "جمعيتنا جمعية أهلية رائدة تعمل بتميز في مجال التنمية والتعليم والصحة والثقافة والتدريب والتأهيل بما يكفل حياة أفضل للفئات المهمشة وخصوصاَ الصم  وتعزيز قدراتهم معتمدين على كادر مهني مؤهل واستخدام أحدث الأساليبلبناء جيل قادر على المساهمة  بفعالية في رقي المجتمع الفلسطيني “    </t>
  </si>
  <si>
    <t xml:space="preserve">Stars Foundation*United Kingdom </t>
  </si>
  <si>
    <t xml:space="preserve">
 London</t>
  </si>
  <si>
    <t xml:space="preserve">الدوام المدرسي يستمر من الساعة 08:00 صباحا و حتى الساعة 2:00 ظهرًا و الإجازة الرسمية يومي الجمعة و السبت </t>
  </si>
  <si>
    <r>
      <t>❋</t>
    </r>
    <r>
      <rPr>
        <b/>
        <u/>
        <sz val="7"/>
        <color rgb="FF000080"/>
        <rFont val="Calibri"/>
        <family val="2"/>
        <scheme val="minor"/>
      </rPr>
      <t xml:space="preserve">     </t>
    </r>
    <r>
      <rPr>
        <b/>
        <u/>
        <sz val="18"/>
        <color rgb="FF000080"/>
        <rFont val="Calibri"/>
        <family val="2"/>
        <scheme val="minor"/>
      </rPr>
      <t xml:space="preserve">هيكلية مدرسة الأمل </t>
    </r>
  </si>
  <si>
    <r>
      <t>❋ </t>
    </r>
    <r>
      <rPr>
        <b/>
        <u/>
        <sz val="7"/>
        <color rgb="FF000080"/>
        <rFont val="Calibri"/>
        <family val="2"/>
        <scheme val="minor"/>
      </rPr>
      <t xml:space="preserve">   </t>
    </r>
    <r>
      <rPr>
        <b/>
        <u/>
        <sz val="18"/>
        <color rgb="FF000080"/>
        <rFont val="Calibri"/>
        <family val="2"/>
        <scheme val="minor"/>
      </rPr>
      <t>أهم الأنشطة المقدمة بالمدرسة :</t>
    </r>
  </si>
  <si>
    <t xml:space="preserve"> :  التدخل المبكر ❋ </t>
  </si>
  <si>
    <t>: وحدة الأم و الطفل❋</t>
  </si>
  <si>
    <t xml:space="preserve"> : مرحلة الروضة ❋ </t>
  </si>
  <si>
    <r>
      <t>❋</t>
    </r>
    <r>
      <rPr>
        <b/>
        <sz val="7"/>
        <color rgb="FF000080"/>
        <rFont val="Calibri"/>
        <family val="2"/>
        <scheme val="minor"/>
      </rPr>
      <t xml:space="preserve">  </t>
    </r>
    <r>
      <rPr>
        <b/>
        <u/>
        <sz val="16"/>
        <color rgb="FF000080"/>
        <rFont val="Calibri"/>
        <family val="2"/>
        <scheme val="minor"/>
      </rPr>
      <t>مرحلة التعليم الأساسي :</t>
    </r>
  </si>
  <si>
    <r>
      <t>❋</t>
    </r>
    <r>
      <rPr>
        <b/>
        <sz val="7"/>
        <color rgb="FF000080"/>
        <rFont val="Calibri"/>
        <family val="2"/>
        <scheme val="minor"/>
      </rPr>
      <t xml:space="preserve">   </t>
    </r>
    <r>
      <rPr>
        <b/>
        <u/>
        <sz val="16"/>
        <color rgb="FF000080"/>
        <rFont val="Calibri"/>
        <family val="2"/>
        <scheme val="minor"/>
      </rPr>
      <t>وحدة حماية الطفولة:</t>
    </r>
  </si>
  <si>
    <r>
      <t>❋</t>
    </r>
    <r>
      <rPr>
        <b/>
        <sz val="7"/>
        <color rgb="FF000080"/>
        <rFont val="Calibri"/>
        <family val="2"/>
        <scheme val="minor"/>
      </rPr>
      <t xml:space="preserve">  </t>
    </r>
    <r>
      <rPr>
        <b/>
        <u/>
        <sz val="16"/>
        <color rgb="FF000080"/>
        <rFont val="Calibri"/>
        <family val="2"/>
        <scheme val="minor"/>
      </rPr>
      <t>وحدة المعلومات والاقتراحات والشكاوي والإرشاد والمعالجة :</t>
    </r>
  </si>
  <si>
    <r>
      <t xml:space="preserve">❋ </t>
    </r>
    <r>
      <rPr>
        <b/>
        <u/>
        <sz val="16"/>
        <color rgb="FF000080"/>
        <rFont val="Calibri"/>
        <family val="2"/>
        <scheme val="minor"/>
      </rPr>
      <t>برنامج التدريب الميداني لطلبة الجامعات :</t>
    </r>
    <r>
      <rPr>
        <b/>
        <sz val="16"/>
        <color theme="1"/>
        <rFont val="Calibri"/>
        <family val="2"/>
        <scheme val="minor"/>
      </rPr>
      <t xml:space="preserve">  </t>
    </r>
  </si>
  <si>
    <r>
      <t>❋</t>
    </r>
    <r>
      <rPr>
        <b/>
        <sz val="7"/>
        <color rgb="FF000080"/>
        <rFont val="Calibri"/>
        <family val="2"/>
        <scheme val="minor"/>
      </rPr>
      <t xml:space="preserve">   </t>
    </r>
    <r>
      <rPr>
        <b/>
        <u/>
        <sz val="16"/>
        <color rgb="FF000080"/>
        <rFont val="Calibri"/>
        <family val="2"/>
        <scheme val="minor"/>
      </rPr>
      <t xml:space="preserve">تطوير الخدمات المقدمة بالمدرسة :   </t>
    </r>
  </si>
  <si>
    <r>
      <t xml:space="preserve">        ❋  </t>
    </r>
    <r>
      <rPr>
        <b/>
        <sz val="16"/>
        <color theme="1"/>
        <rFont val="Calibri"/>
        <family val="2"/>
        <scheme val="minor"/>
      </rPr>
      <t>إدخال  الحاسوب ليكون  ضمن المباحث التعليمية الرئيسية في التعليم من الناحية النظرية و العملية .</t>
    </r>
  </si>
  <si>
    <r>
      <t xml:space="preserve">        ❋ </t>
    </r>
    <r>
      <rPr>
        <b/>
        <sz val="16"/>
        <color theme="1"/>
        <rFont val="Calibri"/>
        <family val="2"/>
        <scheme val="minor"/>
      </rPr>
      <t>عقد دورات تدريبية متخصصة للعاملين بالمدرسة .</t>
    </r>
  </si>
  <si>
    <r>
      <t xml:space="preserve">        ❋  </t>
    </r>
    <r>
      <rPr>
        <b/>
        <sz val="16"/>
        <color theme="1"/>
        <rFont val="Calibri"/>
        <family val="2"/>
        <scheme val="minor"/>
      </rPr>
      <t>العمل بنظام التخصص العلمي لكل الفصول من الأول و حتى التاسع و نظام المعلم المقييم .</t>
    </r>
  </si>
  <si>
    <r>
      <t xml:space="preserve">        ❋ </t>
    </r>
    <r>
      <rPr>
        <b/>
        <sz val="16"/>
        <color theme="1"/>
        <rFont val="Calibri"/>
        <family val="2"/>
        <scheme val="minor"/>
      </rPr>
      <t>عقد دورات تدريبية للغة الإشارة و أساليب التعليم الحديثة للعاملين و لأولياء أمور الطلبة ولطلاب الجامعات.</t>
    </r>
  </si>
  <si>
    <r>
      <t xml:space="preserve">        ❋  </t>
    </r>
    <r>
      <rPr>
        <b/>
        <sz val="16"/>
        <color theme="1"/>
        <rFont val="Calibri"/>
        <family val="2"/>
        <scheme val="minor"/>
      </rPr>
      <t>تنظيم اللقاءات و برامج التدريب المجتمعي لأولياء الأمور و شرائح المهتمين من المجتمع .</t>
    </r>
  </si>
  <si>
    <r>
      <t xml:space="preserve">        ❋  </t>
    </r>
    <r>
      <rPr>
        <b/>
        <sz val="16"/>
        <color theme="1"/>
        <rFont val="Calibri"/>
        <family val="2"/>
        <scheme val="minor"/>
      </rPr>
      <t>السعي وتنظيم عدد من المشاريع وتقديمها إلى الجهات المانحة لتحويل التعليم إلى تعليم نشط و محوسب .</t>
    </r>
  </si>
  <si>
    <t>1.     تقديم خدمات التشخيص و العلاج لمشاكل النطق و الكلام للمحتاجين من سن 4 سنوات فما فوق في محافظة رفح و المنطقة الجنوبية للقطاع.</t>
  </si>
  <si>
    <t>2.     استخدام الأجهزة الحديثة والمتطورة في علاج مشاكل النطق والكلام عند الأطفال.</t>
  </si>
  <si>
    <t>3.     تقديم خدمات التشخيص و العلاج  لمشاكل النطق و الكلام لأطفال الصم في مدرسة الأمل بالجمعية .</t>
  </si>
  <si>
    <t>4.     تحويل الحالات التي تعاني من مشاكل في النطق و الكلام و علاجها و إعطاء كل حالة تقرير مفصل بالمشكلة بالتنسيق مع مراكز العائلة .</t>
  </si>
  <si>
    <t>5.     تحويل العديد من الحالات التي تعانى من مشاكل عضوية أو نفسية إلى أطباء ( جراحة , أخصائي  سمعيات , أخصائي  نفسي ).</t>
  </si>
  <si>
    <t>6.     تقديم النصائح و الإرشادات لأهالي الأطفال الذين يعانون من مشاكل النطق و الكلام .</t>
  </si>
  <si>
    <t>7.     نشر الوعي بين الأهالي حول كيفية التعامل مع الأطفال الذين يعانون من مشاكل الكلام.</t>
  </si>
  <si>
    <t>8.     تخريج العديد من الحالات التي كانت تعاني من مشاكل في النطق والكلام , وذلك  بعد انتهاء مرحلة العلاج بنجاح .</t>
  </si>
  <si>
    <t>  قلة العاملين في عيادة النطق , حيث تحتاج عيادة النطق إلى أخصائي آخر لتغطية عدد أكبر من المستفيدين من خدمات العيادة.</t>
  </si>
  <si>
    <r>
      <rPr>
        <b/>
        <sz val="16"/>
        <color rgb="FF3033A6"/>
        <rFont val="Calibri"/>
        <family val="2"/>
        <scheme val="minor"/>
      </rPr>
      <t xml:space="preserve">❋ </t>
    </r>
    <r>
      <rPr>
        <b/>
        <u/>
        <sz val="16"/>
        <color rgb="FF000000"/>
        <rFont val="Calibri"/>
        <family val="2"/>
        <scheme val="minor"/>
      </rPr>
      <t>قسم السمعيات</t>
    </r>
    <r>
      <rPr>
        <b/>
        <u/>
        <sz val="16"/>
        <color theme="1"/>
        <rFont val="Calibri"/>
        <family val="2"/>
        <scheme val="minor"/>
      </rPr>
      <t xml:space="preserve"> </t>
    </r>
    <r>
      <rPr>
        <b/>
        <sz val="16"/>
        <color theme="1"/>
        <rFont val="Calibri"/>
        <family val="2"/>
        <scheme val="minor"/>
      </rPr>
      <t>هو الأول والوحيد في محافظة رفح</t>
    </r>
    <r>
      <rPr>
        <b/>
        <sz val="16"/>
        <color rgb="FF000000"/>
        <rFont val="Calibri"/>
        <family val="2"/>
        <scheme val="minor"/>
      </rPr>
      <t xml:space="preserve"> يقدم خدمات فحص السمع  باستخدام أحدث الأجهزة العالمية حيث تم افتتاحه في 14/01 /1998م  و جهز القسم بغرفة عزل لضمان دقة عملية الفحص ، و تركيب المعينات السمعية التي تناسب جميع حالات فقد السمع ،و قوالب الأذن للمحتاجين من سن يوم فما فوق وذلك بهدف تقديم الخدمات وتسهيلها لأبنائنا في  محافظة رفح و المنطقة الجنوبية .</t>
    </r>
  </si>
  <si>
    <r>
      <rPr>
        <b/>
        <sz val="16"/>
        <color rgb="FF3033A6"/>
        <rFont val="Calibri"/>
        <family val="2"/>
        <scheme val="minor"/>
      </rPr>
      <t>❋</t>
    </r>
    <r>
      <rPr>
        <b/>
        <sz val="16"/>
        <color theme="1"/>
        <rFont val="Calibri"/>
        <family val="2"/>
        <scheme val="minor"/>
      </rPr>
      <t xml:space="preserve">  </t>
    </r>
    <r>
      <rPr>
        <b/>
        <u/>
        <sz val="16"/>
        <color theme="1"/>
        <rFont val="Calibri"/>
        <family val="2"/>
        <scheme val="minor"/>
      </rPr>
      <t>عيادة علاج مشاكل النطق و الكلام</t>
    </r>
    <r>
      <rPr>
        <b/>
        <sz val="16"/>
        <color theme="1"/>
        <rFont val="Calibri"/>
        <family val="2"/>
        <scheme val="minor"/>
      </rPr>
      <t xml:space="preserve"> هي الأولى والوحيدة في محافظة رفح تعمل على تقديم الخدمات التشخيصية و العلاجية لحالات  التي تعانى مشاكل النطق و الكلام ، و تم افتتاحها في عام 2007م  ،   و هي مجهزة بأحدث الأجهزة وبالمتخصصين القادرين على لتعامل مع كافة الفئات العمرية من كلا الجنسين .</t>
    </r>
  </si>
  <si>
    <r>
      <t>v</t>
    </r>
    <r>
      <rPr>
        <b/>
        <sz val="7"/>
        <color rgb="FF000080"/>
        <rFont val="Calibri"/>
        <family val="2"/>
        <scheme val="minor"/>
      </rPr>
      <t xml:space="preserve">       </t>
    </r>
    <r>
      <rPr>
        <b/>
        <u/>
        <sz val="16"/>
        <color rgb="FF000080"/>
        <rFont val="Calibri"/>
        <family val="2"/>
        <scheme val="minor"/>
      </rPr>
      <t xml:space="preserve">أهم الخدمات المقدمة بقسم السمعيات :- </t>
    </r>
  </si>
  <si>
    <r>
      <t>1.</t>
    </r>
    <r>
      <rPr>
        <b/>
        <sz val="7"/>
        <color rgb="FF000000"/>
        <rFont val="Calibri"/>
        <family val="2"/>
        <scheme val="minor"/>
      </rPr>
      <t xml:space="preserve">     </t>
    </r>
    <r>
      <rPr>
        <b/>
        <sz val="14"/>
        <color rgb="FF000000"/>
        <rFont val="Calibri"/>
        <family val="2"/>
        <scheme val="minor"/>
      </rPr>
      <t xml:space="preserve">إجراء الفحص السمعي الدوري لطلاب مدرسة الأمل للصم و الكشف عن المعينات السمعية .  </t>
    </r>
  </si>
  <si>
    <r>
      <t>2.</t>
    </r>
    <r>
      <rPr>
        <b/>
        <sz val="7"/>
        <color rgb="FF000000"/>
        <rFont val="Calibri"/>
        <family val="2"/>
        <scheme val="minor"/>
      </rPr>
      <t xml:space="preserve">     </t>
    </r>
    <r>
      <rPr>
        <b/>
        <sz val="14"/>
        <color rgb="FF000000"/>
        <rFont val="Calibri"/>
        <family val="2"/>
        <scheme val="minor"/>
      </rPr>
      <t>عمل تقييم سمعي للحالات الجديدة في المنطقة الجنوبية من عمر (4 سنوات فما فوق) ( HE)  .</t>
    </r>
  </si>
  <si>
    <r>
      <t>3.</t>
    </r>
    <r>
      <rPr>
        <b/>
        <sz val="7"/>
        <color rgb="FF000000"/>
        <rFont val="Calibri"/>
        <family val="2"/>
        <scheme val="minor"/>
      </rPr>
      <t xml:space="preserve">     </t>
    </r>
    <r>
      <rPr>
        <b/>
        <sz val="14"/>
        <color rgb="FF000000"/>
        <rFont val="Calibri"/>
        <family val="2"/>
        <scheme val="minor"/>
      </rPr>
      <t xml:space="preserve">عمل التخطيط السمعي للمراجعين في العيادة ( RETEST  ).. </t>
    </r>
  </si>
  <si>
    <r>
      <t>4.</t>
    </r>
    <r>
      <rPr>
        <b/>
        <sz val="7"/>
        <color rgb="FF000000"/>
        <rFont val="Calibri"/>
        <family val="2"/>
        <scheme val="minor"/>
      </rPr>
      <t xml:space="preserve">     </t>
    </r>
    <r>
      <rPr>
        <b/>
        <sz val="14"/>
        <color rgb="FF000000"/>
        <rFont val="Calibri"/>
        <family val="2"/>
        <scheme val="minor"/>
      </rPr>
      <t>عمل فحص لطبلة الأذن و الأذن الوسطى  ( TYMP  ) .</t>
    </r>
  </si>
  <si>
    <r>
      <t>5.</t>
    </r>
    <r>
      <rPr>
        <b/>
        <sz val="7"/>
        <color rgb="FF000000"/>
        <rFont val="Calibri"/>
        <family val="2"/>
        <scheme val="minor"/>
      </rPr>
      <t xml:space="preserve">     </t>
    </r>
    <r>
      <rPr>
        <b/>
        <sz val="14"/>
        <color rgb="FF000000"/>
        <rFont val="Calibri"/>
        <family val="2"/>
        <scheme val="minor"/>
      </rPr>
      <t>تركيب جميع أنواع المعينات السمعية للحالات المحتاجة (HAE ).</t>
    </r>
  </si>
  <si>
    <r>
      <t>6.</t>
    </r>
    <r>
      <rPr>
        <b/>
        <sz val="7"/>
        <color rgb="FF000000"/>
        <rFont val="Calibri"/>
        <family val="2"/>
        <scheme val="minor"/>
      </rPr>
      <t xml:space="preserve">     </t>
    </r>
    <r>
      <rPr>
        <b/>
        <sz val="14"/>
        <color rgb="FF000000"/>
        <rFont val="Calibri"/>
        <family val="2"/>
        <scheme val="minor"/>
      </rPr>
      <t>عمل عظمات للأذن للحالات المحتاجة  ( EMI   ) .</t>
    </r>
  </si>
  <si>
    <r>
      <t>7.</t>
    </r>
    <r>
      <rPr>
        <b/>
        <sz val="7"/>
        <color rgb="FF000000"/>
        <rFont val="Calibri"/>
        <family val="2"/>
        <scheme val="minor"/>
      </rPr>
      <t xml:space="preserve">     </t>
    </r>
    <r>
      <rPr>
        <b/>
        <sz val="14"/>
        <color rgb="FF000000"/>
        <rFont val="Calibri"/>
        <family val="2"/>
        <scheme val="minor"/>
      </rPr>
      <t>تحويل الحالات التي تعاني من مشاكل سمعية إلى طبيب أنف و أذن و حنجرة ENT )  ).</t>
    </r>
  </si>
  <si>
    <r>
      <t>8.</t>
    </r>
    <r>
      <rPr>
        <b/>
        <sz val="7"/>
        <color rgb="FF000000"/>
        <rFont val="Calibri"/>
        <family val="2"/>
        <scheme val="minor"/>
      </rPr>
      <t xml:space="preserve">     </t>
    </r>
    <r>
      <rPr>
        <b/>
        <sz val="14"/>
        <color rgb="FF000000"/>
        <rFont val="Calibri"/>
        <family val="2"/>
        <scheme val="minor"/>
      </rPr>
      <t xml:space="preserve">توفير البطاريات اللازمة للمعينات السمعية بمختلف أحجامها . </t>
    </r>
  </si>
  <si>
    <r>
      <t>9.</t>
    </r>
    <r>
      <rPr>
        <b/>
        <sz val="7"/>
        <color rgb="FF000000"/>
        <rFont val="Calibri"/>
        <family val="2"/>
        <scheme val="minor"/>
      </rPr>
      <t xml:space="preserve">     </t>
    </r>
    <r>
      <rPr>
        <b/>
        <sz val="14"/>
        <color rgb="FF000000"/>
        <rFont val="Calibri"/>
        <family val="2"/>
        <scheme val="minor"/>
      </rPr>
      <t xml:space="preserve">إعداد تقارير خاصة بحالة الوضع السمعي للمستفيدين الذين يعانون من مشاكل سمعية . </t>
    </r>
  </si>
  <si>
    <r>
      <t>10.</t>
    </r>
    <r>
      <rPr>
        <b/>
        <sz val="7"/>
        <color rgb="FF000000"/>
        <rFont val="Calibri"/>
        <family val="2"/>
        <scheme val="minor"/>
      </rPr>
      <t xml:space="preserve">      </t>
    </r>
    <r>
      <rPr>
        <b/>
        <sz val="14"/>
        <color rgb="FF000000"/>
        <rFont val="Calibri"/>
        <family val="2"/>
        <scheme val="minor"/>
      </rPr>
      <t>إعداد و تنفيذ ورش عمل حول الإعاقة السمعية و طرق الوقاية منها و المعينات السمعية و العناية بها.</t>
    </r>
  </si>
  <si>
    <r>
      <t>11.</t>
    </r>
    <r>
      <rPr>
        <b/>
        <sz val="7"/>
        <color rgb="FF000000"/>
        <rFont val="Calibri"/>
        <family val="2"/>
        <scheme val="minor"/>
      </rPr>
      <t xml:space="preserve">      </t>
    </r>
    <r>
      <rPr>
        <b/>
        <sz val="14"/>
        <color rgb="FF000000"/>
        <rFont val="Calibri"/>
        <family val="2"/>
        <scheme val="minor"/>
      </rPr>
      <t>الكشف المبكر عن الإعاقة السمعية من خلال فحص السمع المبدئي لرياض الأطفال و مدارس الوكالة و الحكومة .</t>
    </r>
  </si>
  <si>
    <r>
      <t>13.</t>
    </r>
    <r>
      <rPr>
        <b/>
        <sz val="7"/>
        <color rgb="FF000000"/>
        <rFont val="Calibri"/>
        <family val="2"/>
        <scheme val="minor"/>
      </rPr>
      <t xml:space="preserve">      </t>
    </r>
    <r>
      <rPr>
        <b/>
        <sz val="14"/>
        <color rgb="FF000000"/>
        <rFont val="Calibri"/>
        <family val="2"/>
        <scheme val="minor"/>
      </rPr>
      <t>التنسيق و التشبيك مع المؤسسات الأهلية و الحكومية و وكالة الغوث .</t>
    </r>
    <r>
      <rPr>
        <b/>
        <sz val="16"/>
        <color rgb="FF000000"/>
        <rFont val="Calibri"/>
        <family val="2"/>
        <scheme val="minor"/>
      </rPr>
      <t xml:space="preserve">  </t>
    </r>
  </si>
  <si>
    <r>
      <rPr>
        <b/>
        <u/>
        <sz val="16"/>
        <color rgb="FF3033A6"/>
        <rFont val="Calibri"/>
        <family val="2"/>
        <scheme val="minor"/>
      </rPr>
      <t>❋  </t>
    </r>
    <r>
      <rPr>
        <b/>
        <u/>
        <sz val="7"/>
        <color rgb="FF3033A6"/>
        <rFont val="Calibri"/>
        <family val="2"/>
        <scheme val="minor"/>
      </rPr>
      <t xml:space="preserve"> </t>
    </r>
    <r>
      <rPr>
        <b/>
        <u/>
        <sz val="18"/>
        <color rgb="FF3033A6"/>
        <rFont val="Calibri"/>
        <family val="2"/>
        <scheme val="minor"/>
      </rPr>
      <t>أهم الخدمات المقدمة بعيادة علاج النطق و الكلام</t>
    </r>
  </si>
  <si>
    <r>
      <rPr>
        <b/>
        <u/>
        <sz val="7"/>
        <color rgb="FF000080"/>
        <rFont val="Calibri"/>
        <family val="2"/>
        <scheme val="minor"/>
      </rPr>
      <t xml:space="preserve">   </t>
    </r>
    <r>
      <rPr>
        <b/>
        <u/>
        <sz val="18"/>
        <color rgb="FF000080"/>
        <rFont val="Calibri"/>
        <family val="2"/>
        <scheme val="minor"/>
      </rPr>
      <t>التحديات و المعيقات :</t>
    </r>
  </si>
  <si>
    <r>
      <t xml:space="preserve">  </t>
    </r>
    <r>
      <rPr>
        <b/>
        <sz val="16"/>
        <color rgb="FF000000"/>
        <rFont val="Calibri"/>
        <family val="2"/>
        <scheme val="minor"/>
      </rPr>
      <t>عدم وجود تمويل مستمر للمعينات السمعية و عدم قدرة الجمعية على تمويل العيادة بالمعينات السمعية .</t>
    </r>
  </si>
  <si>
    <r>
      <rPr>
        <b/>
        <sz val="20"/>
        <color rgb="FF000080"/>
        <rFont val="Arial Unicode MS"/>
        <family val="2"/>
      </rPr>
      <t xml:space="preserve">❋ </t>
    </r>
    <r>
      <rPr>
        <b/>
        <shadow/>
        <sz val="20"/>
        <color rgb="FF002060"/>
        <rFont val="Calibri"/>
        <family val="2"/>
        <scheme val="minor"/>
      </rPr>
      <t xml:space="preserve">مدرسة الأمل للصم </t>
    </r>
  </si>
  <si>
    <t>" هو نهج تعليمي مستمر، يهدف لتحقيق تمكين اجتماعي واقتصادي للأفراد والجماعات من عمر 15 سنة فما فوق، خلال مسارات تعمل على تزويدهم بالمعارف والمهارات والقيم اللازمة".</t>
  </si>
  <si>
    <t xml:space="preserve"> " المنارة الأولى لتعليم الكبار في فلسطين لمجتمع يحظى كل فرد فيه بدور فاعل".</t>
  </si>
  <si>
    <r>
      <rPr>
        <b/>
        <sz val="16"/>
        <color rgb="FF3033A6"/>
        <rFont val="Calibri"/>
        <family val="2"/>
        <scheme val="minor"/>
      </rPr>
      <t>❋ </t>
    </r>
    <r>
      <rPr>
        <b/>
        <u/>
        <sz val="16"/>
        <color rgb="FF3033A6"/>
        <rFont val="Calibri"/>
        <family val="2"/>
        <scheme val="minor"/>
      </rPr>
      <t>مفهوم تعليم الكبار في مركز الأمل:</t>
    </r>
  </si>
  <si>
    <r>
      <rPr>
        <b/>
        <sz val="16"/>
        <color rgb="FF3033A6"/>
        <rFont val="Calibri"/>
        <family val="2"/>
        <scheme val="minor"/>
      </rPr>
      <t xml:space="preserve">❋ </t>
    </r>
    <r>
      <rPr>
        <b/>
        <u/>
        <sz val="16"/>
        <color rgb="FF3033A6"/>
        <rFont val="Calibri"/>
        <family val="2"/>
        <scheme val="minor"/>
      </rPr>
      <t>رؤية مركز الأمل لتعليم الكبار:</t>
    </r>
  </si>
  <si>
    <r>
      <rPr>
        <b/>
        <sz val="18"/>
        <color rgb="FF3033A6"/>
        <rFont val="Calibri"/>
        <family val="2"/>
        <scheme val="minor"/>
      </rPr>
      <t xml:space="preserve">❋ </t>
    </r>
    <r>
      <rPr>
        <b/>
        <u/>
        <sz val="18"/>
        <color rgb="FF3033A6"/>
        <rFont val="Calibri"/>
        <family val="2"/>
        <scheme val="minor"/>
      </rPr>
      <t>الهيكل التنظيمي للمركز:</t>
    </r>
  </si>
  <si>
    <r>
      <rPr>
        <b/>
        <sz val="20"/>
        <color rgb="FF3033A6"/>
        <rFont val="Calibri"/>
        <family val="2"/>
        <scheme val="minor"/>
      </rPr>
      <t>❋  </t>
    </r>
    <r>
      <rPr>
        <b/>
        <u/>
        <sz val="20"/>
        <color rgb="FF3033A6"/>
        <rFont val="Calibri"/>
        <family val="2"/>
        <scheme val="minor"/>
      </rPr>
      <t xml:space="preserve"> مركــز الأمل لتعليم الكبـــــار </t>
    </r>
  </si>
  <si>
    <r>
      <t xml:space="preserve">               </t>
    </r>
    <r>
      <rPr>
        <b/>
        <sz val="13"/>
        <color theme="1"/>
        <rFont val="Calibri"/>
        <family val="2"/>
        <scheme val="minor"/>
      </rPr>
      <t>يهدف القسم إلي توفير الكتب في مجالات المعرفة المختلفة وبشكل تخصصي للطفل وتشمل المكتبة تلفزيون وفيديو لعرض أفلام تعليمية هادفة خاصة بالأطفال وتحتوي المكتبة على أكثر من 
                    6000كتاب.</t>
    </r>
  </si>
  <si>
    <r>
      <t xml:space="preserve">            </t>
    </r>
    <r>
      <rPr>
        <b/>
        <sz val="13"/>
        <color theme="1"/>
        <rFont val="Calibri"/>
        <family val="2"/>
        <scheme val="minor"/>
      </rPr>
      <t>يتضمن زوايا الألعاب المتخصصة ليكون عبارة عن صالة ترفيهية للأطفال بالإضافة إلي العديد من الألعاب الرياضية الخفيفة مثل تنس الطاولة وغيرها .</t>
    </r>
  </si>
  <si>
    <r>
      <t xml:space="preserve">             </t>
    </r>
    <r>
      <rPr>
        <b/>
        <sz val="13"/>
        <color theme="1"/>
        <rFont val="Calibri"/>
        <family val="2"/>
        <scheme val="minor"/>
      </rPr>
      <t>يتضمن تدريب الأطفال على حل الواجبات ومساعدتهم دراسيا خاصة في أوقات الامتحانات.</t>
    </r>
  </si>
  <si>
    <r>
      <t xml:space="preserve">            </t>
    </r>
    <r>
      <rPr>
        <b/>
        <sz val="14"/>
        <color theme="1"/>
        <rFont val="Calibri"/>
        <family val="2"/>
        <scheme val="minor"/>
      </rPr>
      <t xml:space="preserve"> </t>
    </r>
    <r>
      <rPr>
        <b/>
        <sz val="13"/>
        <color theme="1"/>
        <rFont val="Calibri"/>
        <family val="2"/>
        <scheme val="minor"/>
      </rPr>
      <t>الذي يساعد الطلاب في التدريب والعمل الجاد من خلال التدريبات الكشفية ومساعدتهم على الخروج  للمجتمع بعد إعدادهم لان يكونوا قادة متميزين .</t>
    </r>
  </si>
  <si>
    <r>
      <t xml:space="preserve">                 - قلة عدد المنشطين بالنادي </t>
    </r>
    <r>
      <rPr>
        <b/>
        <shadow/>
        <sz val="16"/>
        <color theme="1"/>
        <rFont val="Calibri"/>
        <family val="2"/>
        <scheme val="minor"/>
      </rPr>
      <t>.</t>
    </r>
  </si>
  <si>
    <r>
      <t xml:space="preserve">                 - قلة المشاريع المنفذة بالنادي </t>
    </r>
    <r>
      <rPr>
        <b/>
        <shadow/>
        <sz val="16"/>
        <color theme="1"/>
        <rFont val="Calibri"/>
        <family val="2"/>
        <scheme val="minor"/>
      </rPr>
      <t>.</t>
    </r>
  </si>
  <si>
    <r>
      <rPr>
        <b/>
        <sz val="20"/>
        <color rgb="FF3033A6"/>
        <rFont val="Calibri"/>
        <family val="2"/>
        <scheme val="minor"/>
      </rPr>
      <t xml:space="preserve">❋ </t>
    </r>
    <r>
      <rPr>
        <b/>
        <sz val="20"/>
        <color theme="1"/>
        <rFont val="Calibri"/>
        <family val="2"/>
        <scheme val="minor"/>
      </rPr>
      <t xml:space="preserve">نادي السنابل لتعزيز قدرات الطفل </t>
    </r>
  </si>
  <si>
    <r>
      <rPr>
        <b/>
        <u/>
        <sz val="16"/>
        <color rgb="FF000080"/>
        <rFont val="Arial Unicode MS"/>
        <family val="2"/>
      </rPr>
      <t>❋</t>
    </r>
    <r>
      <rPr>
        <b/>
        <shadow/>
        <u/>
        <sz val="7"/>
        <color rgb="FF000080"/>
        <rFont val="Calibri"/>
        <family val="2"/>
        <scheme val="minor"/>
      </rPr>
      <t xml:space="preserve">  </t>
    </r>
    <r>
      <rPr>
        <b/>
        <shadow/>
        <u/>
        <sz val="16"/>
        <color rgb="FF002060"/>
        <rFont val="Calibri"/>
        <family val="2"/>
        <scheme val="minor"/>
      </rPr>
      <t>أهم الأنشطة المقدمة في البرنامج :</t>
    </r>
  </si>
  <si>
    <r>
      <t>❋</t>
    </r>
    <r>
      <rPr>
        <b/>
        <sz val="7"/>
        <color rgb="FF000080"/>
        <rFont val="Calibri"/>
        <family val="2"/>
        <scheme val="minor"/>
      </rPr>
      <t xml:space="preserve"> </t>
    </r>
    <r>
      <rPr>
        <b/>
        <u/>
        <sz val="16"/>
        <color rgb="FF000080"/>
        <rFont val="Calibri"/>
        <family val="2"/>
        <scheme val="minor"/>
      </rPr>
      <t>الأنشطة الثقافية  :</t>
    </r>
  </si>
  <si>
    <r>
      <t>❋</t>
    </r>
    <r>
      <rPr>
        <b/>
        <sz val="7"/>
        <color rgb="FF000080"/>
        <rFont val="Calibri"/>
        <family val="2"/>
        <scheme val="minor"/>
      </rPr>
      <t xml:space="preserve">   </t>
    </r>
    <r>
      <rPr>
        <b/>
        <u/>
        <sz val="16"/>
        <color rgb="FF000080"/>
        <rFont val="Calibri"/>
        <family val="2"/>
        <scheme val="minor"/>
      </rPr>
      <t xml:space="preserve">أنشطة  الكمبيوتر والانترنت : </t>
    </r>
  </si>
  <si>
    <r>
      <t>❋</t>
    </r>
    <r>
      <rPr>
        <b/>
        <sz val="7"/>
        <color rgb="FF000080"/>
        <rFont val="Calibri"/>
        <family val="2"/>
        <scheme val="minor"/>
      </rPr>
      <t xml:space="preserve">   </t>
    </r>
    <r>
      <rPr>
        <b/>
        <u/>
        <sz val="16"/>
        <color rgb="FF000080"/>
        <rFont val="Calibri"/>
        <family val="2"/>
        <scheme val="minor"/>
      </rPr>
      <t xml:space="preserve">أنشطة المكتبة : </t>
    </r>
  </si>
  <si>
    <r>
      <t>❋</t>
    </r>
    <r>
      <rPr>
        <b/>
        <sz val="7"/>
        <color rgb="FF000080"/>
        <rFont val="Calibri"/>
        <family val="2"/>
        <scheme val="minor"/>
      </rPr>
      <t xml:space="preserve"> </t>
    </r>
    <r>
      <rPr>
        <b/>
        <u/>
        <sz val="16"/>
        <color rgb="FF000080"/>
        <rFont val="Calibri"/>
        <family val="2"/>
        <scheme val="minor"/>
      </rPr>
      <t xml:space="preserve">الإعلام والنشاط الثقافي : </t>
    </r>
  </si>
  <si>
    <r>
      <t>❋</t>
    </r>
    <r>
      <rPr>
        <b/>
        <sz val="7"/>
        <color rgb="FF000080"/>
        <rFont val="Calibri"/>
        <family val="2"/>
        <scheme val="minor"/>
      </rPr>
      <t xml:space="preserve">   </t>
    </r>
    <r>
      <rPr>
        <b/>
        <sz val="14"/>
        <color rgb="FFFF0000"/>
        <rFont val="Calibri"/>
        <family val="2"/>
        <scheme val="minor"/>
      </rPr>
      <t xml:space="preserve"> </t>
    </r>
    <r>
      <rPr>
        <b/>
        <u/>
        <sz val="16"/>
        <color rgb="FF000080"/>
        <rFont val="Calibri"/>
        <family val="2"/>
        <scheme val="minor"/>
      </rPr>
      <t>الرياضة والألعاب التنشيطية :</t>
    </r>
  </si>
  <si>
    <r>
      <t>❋</t>
    </r>
    <r>
      <rPr>
        <b/>
        <sz val="7"/>
        <color rgb="FF000080"/>
        <rFont val="Calibri"/>
        <family val="2"/>
        <scheme val="minor"/>
      </rPr>
      <t xml:space="preserve">   </t>
    </r>
    <r>
      <rPr>
        <b/>
        <sz val="14"/>
        <color rgb="FFFF0000"/>
        <rFont val="Calibri"/>
        <family val="2"/>
        <scheme val="minor"/>
      </rPr>
      <t xml:space="preserve"> </t>
    </r>
    <r>
      <rPr>
        <b/>
        <u/>
        <sz val="16"/>
        <color rgb="FF000080"/>
        <rFont val="Calibri"/>
        <family val="2"/>
        <scheme val="minor"/>
      </rPr>
      <t>حل الواجبات المدرسية :</t>
    </r>
  </si>
  <si>
    <r>
      <t>❋</t>
    </r>
    <r>
      <rPr>
        <b/>
        <sz val="7"/>
        <color rgb="FF000080"/>
        <rFont val="Calibri"/>
        <family val="2"/>
        <scheme val="minor"/>
      </rPr>
      <t xml:space="preserve">  </t>
    </r>
    <r>
      <rPr>
        <b/>
        <sz val="14"/>
        <color rgb="FFFF0000"/>
        <rFont val="Calibri"/>
        <family val="2"/>
        <scheme val="minor"/>
      </rPr>
      <t xml:space="preserve"> </t>
    </r>
    <r>
      <rPr>
        <b/>
        <u/>
        <sz val="16"/>
        <color rgb="FF000080"/>
        <rFont val="Calibri"/>
        <family val="2"/>
        <scheme val="minor"/>
      </rPr>
      <t>التدريب الكشفي :</t>
    </r>
    <r>
      <rPr>
        <b/>
        <sz val="16"/>
        <color rgb="FFFF0000"/>
        <rFont val="Calibri"/>
        <family val="2"/>
        <scheme val="minor"/>
      </rPr>
      <t xml:space="preserve"> </t>
    </r>
  </si>
  <si>
    <r>
      <t>❋</t>
    </r>
    <r>
      <rPr>
        <b/>
        <sz val="7"/>
        <color rgb="FF000080"/>
        <rFont val="Calibri"/>
        <family val="2"/>
        <scheme val="minor"/>
      </rPr>
      <t xml:space="preserve">   </t>
    </r>
    <r>
      <rPr>
        <b/>
        <u/>
        <sz val="16"/>
        <color rgb="FF000080"/>
        <rFont val="Calibri"/>
        <family val="2"/>
        <scheme val="minor"/>
      </rPr>
      <t>التحديات و المعيقات :</t>
    </r>
  </si>
  <si>
    <t>جمعية الأمل للتاهيل -  رفح</t>
  </si>
  <si>
    <r>
      <t xml:space="preserve">   </t>
    </r>
    <r>
      <rPr>
        <b/>
        <u/>
        <sz val="22"/>
        <color theme="1"/>
        <rFont val="Calibri"/>
        <family val="2"/>
        <scheme val="minor"/>
      </rPr>
      <t>للاتصال</t>
    </r>
    <r>
      <rPr>
        <b/>
        <i/>
        <u/>
        <sz val="22"/>
        <color theme="1"/>
        <rFont val="Calibri"/>
        <family val="2"/>
        <scheme val="minor"/>
      </rPr>
      <t xml:space="preserve"> بنا :</t>
    </r>
  </si>
  <si>
    <r>
      <t xml:space="preserve">   </t>
    </r>
    <r>
      <rPr>
        <b/>
        <sz val="20"/>
        <color rgb="FF000080"/>
        <rFont val="Calibri"/>
        <family val="2"/>
        <scheme val="minor"/>
      </rPr>
      <t>❋</t>
    </r>
    <r>
      <rPr>
        <b/>
        <shadow/>
        <sz val="20"/>
        <color rgb="FF000080"/>
        <rFont val="Calibri"/>
        <family val="2"/>
        <scheme val="minor"/>
      </rPr>
      <t xml:space="preserve"> قسم  السمع و النطق </t>
    </r>
  </si>
  <si>
    <t xml:space="preserve">العاملون  بالبرنامج و المشاريع / حسب نوع العقد </t>
  </si>
  <si>
    <t>العاملون بالبرامج و المشاريع / حسب البرنامج</t>
  </si>
  <si>
    <t>بالغين " فوق  " 18</t>
  </si>
  <si>
    <t>برنامج رؤية غزة 2020 ، هو برنامج الخمس سنوات بدعم من خدمات الاغاثة الكاثوليكية و تمويل من الوكالة الأمريكية للتنمية الدولية و الذي يهدف الي زيادة و تحسين قدرة الفلسطينيين الأكثر فقرا و تهميشا للتعامل مع الأزمات المتكررة و ضغوط الحياة اليومية في قطاع غزة ، و الذي صمم لتسهيل وصول سكان قطاع غزة الأكثر فقرا و تهميشا للمواد الغذائية و الغير غذائية في أوقات الأزمات و الطوارئ من خلال العمل في خمس مؤسسات شريكة في قطاع غزة .كما يوفر البرنامج خدمات لتحسين سبل العيش لأرباب الأسر و الشباب و النساء لتمكنهم من اكتساب خبرات و مهارات عملية و تحسن من فرصهم في الحصول علي وظائف مستقبلية بشكل دائم و ذلك من خلال توفير فرص تدريب وظيفي مهني مؤقتة و مدفوعة الأجر ، بالإضافة الي فرص عمل للعمال لمدة 3 شهور و فرص عمل للخريجين لمدة 6 شهور بالإضافة الي منح مشاريع صغيرة للشباب أصحاب الأعمال الريادية و كذلك مشاريع لتصليح و ترميم المشاريع التي تضررت خلال حرب 2014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</si>
</sst>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
  </numFmts>
  <fonts count="153">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78"/>
      <scheme val="minor"/>
    </font>
    <font>
      <sz val="9"/>
      <color indexed="81"/>
      <name val="Tahoma"/>
      <family val="2"/>
    </font>
    <font>
      <b/>
      <sz val="9"/>
      <color indexed="81"/>
      <name val="Tahoma"/>
      <family val="2"/>
    </font>
    <font>
      <u/>
      <sz val="11"/>
      <color theme="10"/>
      <name val="Calibri"/>
      <family val="2"/>
      <charset val="178"/>
      <scheme val="minor"/>
    </font>
    <font>
      <b/>
      <sz val="16"/>
      <color theme="1"/>
      <name val="Simplified Arabic"/>
      <family val="1"/>
    </font>
    <font>
      <b/>
      <sz val="10"/>
      <color indexed="81"/>
      <name val="Tahoma"/>
      <family val="2"/>
    </font>
    <font>
      <sz val="10"/>
      <color indexed="81"/>
      <name val="Tahoma"/>
      <family val="2"/>
    </font>
    <font>
      <b/>
      <sz val="11"/>
      <color indexed="81"/>
      <name val="Tahoma"/>
      <family val="2"/>
    </font>
    <font>
      <sz val="11"/>
      <color indexed="81"/>
      <name val="Tahoma"/>
      <family val="2"/>
    </font>
    <font>
      <b/>
      <sz val="14"/>
      <color theme="1"/>
      <name val="Calibri"/>
      <family val="2"/>
      <scheme val="minor"/>
    </font>
    <font>
      <sz val="14"/>
      <color theme="1"/>
      <name val="Calibri"/>
      <family val="2"/>
      <scheme val="minor"/>
    </font>
    <font>
      <b/>
      <sz val="14"/>
      <color rgb="FF000000"/>
      <name val="Traditional Arabic"/>
      <family val="1"/>
    </font>
    <font>
      <b/>
      <shadow/>
      <sz val="39"/>
      <color rgb="FF333399"/>
      <name val="Traditional Arabic"/>
      <family val="1"/>
    </font>
    <font>
      <b/>
      <sz val="16"/>
      <color theme="1"/>
      <name val="Calibri"/>
      <family val="2"/>
      <scheme val="minor"/>
    </font>
    <font>
      <b/>
      <sz val="16"/>
      <name val="Calibri"/>
      <family val="2"/>
      <scheme val="minor"/>
    </font>
    <font>
      <sz val="16"/>
      <color theme="1"/>
      <name val="Calibri"/>
      <family val="2"/>
      <scheme val="minor"/>
    </font>
    <font>
      <b/>
      <sz val="18"/>
      <color theme="1"/>
      <name val="Calibri"/>
      <family val="2"/>
      <scheme val="minor"/>
    </font>
    <font>
      <b/>
      <shadow/>
      <sz val="16"/>
      <color theme="1"/>
      <name val="Traditional Arabic"/>
      <family val="1"/>
    </font>
    <font>
      <b/>
      <shadow/>
      <sz val="14"/>
      <color theme="1"/>
      <name val="Traditional Arabic"/>
      <family val="1"/>
    </font>
    <font>
      <b/>
      <shadow/>
      <sz val="16"/>
      <color rgb="FF002060"/>
      <name val="Traditional Arabic"/>
      <family val="1"/>
    </font>
    <font>
      <b/>
      <shadow/>
      <sz val="18"/>
      <color rgb="FF000080"/>
      <name val="Wingdings"/>
      <charset val="2"/>
    </font>
    <font>
      <b/>
      <shadow/>
      <sz val="7"/>
      <color rgb="FF000080"/>
      <name val="Times New Roman"/>
      <family val="1"/>
    </font>
    <font>
      <b/>
      <shadow/>
      <sz val="18"/>
      <color rgb="FF002060"/>
      <name val="Traditional Arabic"/>
      <family val="1"/>
    </font>
    <font>
      <b/>
      <sz val="14"/>
      <color theme="1"/>
      <name val="Traditional Arabic"/>
      <family val="1"/>
    </font>
    <font>
      <b/>
      <sz val="18"/>
      <color theme="1"/>
      <name val="Traditional Arabic"/>
      <family val="1"/>
    </font>
    <font>
      <b/>
      <sz val="16"/>
      <color theme="1"/>
      <name val="Traditional Arabic"/>
      <family val="1"/>
    </font>
    <font>
      <b/>
      <sz val="16"/>
      <color theme="1"/>
      <name val="Times New Roman"/>
      <family val="1"/>
    </font>
    <font>
      <b/>
      <shadow/>
      <sz val="22"/>
      <color rgb="FF0A0AA6"/>
      <name val="Traditional Arabic"/>
      <family val="1"/>
    </font>
    <font>
      <b/>
      <shadow/>
      <sz val="18"/>
      <color theme="1"/>
      <name val="Traditional Arabic"/>
      <family val="1"/>
    </font>
    <font>
      <b/>
      <sz val="22"/>
      <color theme="1"/>
      <name val="Calibri"/>
      <family val="2"/>
      <scheme val="minor"/>
    </font>
    <font>
      <b/>
      <shadow/>
      <sz val="22"/>
      <color rgb="FF000080"/>
      <name val="Symbol"/>
      <family val="1"/>
      <charset val="2"/>
    </font>
    <font>
      <b/>
      <shadow/>
      <sz val="22"/>
      <color rgb="FF333399"/>
      <name val="Traditional Arabic"/>
      <family val="1"/>
    </font>
    <font>
      <b/>
      <sz val="12"/>
      <color theme="1"/>
      <name val="Traditional Arabic"/>
      <family val="1"/>
    </font>
    <font>
      <b/>
      <sz val="16"/>
      <color rgb="FF000000"/>
      <name val="Traditional Arabic"/>
      <family val="1"/>
    </font>
    <font>
      <b/>
      <sz val="20"/>
      <name val="Calibri"/>
      <family val="2"/>
      <scheme val="minor"/>
    </font>
    <font>
      <sz val="18"/>
      <color theme="1"/>
      <name val="Calibri"/>
      <family val="2"/>
      <scheme val="minor"/>
    </font>
    <font>
      <b/>
      <sz val="18"/>
      <name val="Calibri"/>
      <family val="2"/>
      <scheme val="minor"/>
    </font>
    <font>
      <b/>
      <sz val="13"/>
      <color theme="1"/>
      <name val="Traditional Arabic"/>
      <family val="1"/>
    </font>
    <font>
      <b/>
      <u/>
      <sz val="18"/>
      <color rgb="FF3033A6"/>
      <name val="Calibri"/>
      <family val="2"/>
      <scheme val="minor"/>
    </font>
    <font>
      <b/>
      <sz val="18"/>
      <color rgb="FF000080"/>
      <name val="Traditional Arabic"/>
      <family val="1"/>
    </font>
    <font>
      <b/>
      <u/>
      <sz val="16"/>
      <color rgb="FF000080"/>
      <name val="Traditional Arabic"/>
      <family val="1"/>
    </font>
    <font>
      <b/>
      <sz val="16"/>
      <color rgb="FF000080"/>
      <name val="Symbol"/>
      <family val="1"/>
      <charset val="2"/>
    </font>
    <font>
      <b/>
      <sz val="13"/>
      <color rgb="FF000080"/>
      <name val="Wingdings"/>
      <charset val="2"/>
    </font>
    <font>
      <b/>
      <sz val="16"/>
      <color rgb="FF000000"/>
      <name val="Simplified Arabic"/>
      <family val="1"/>
    </font>
    <font>
      <b/>
      <sz val="16"/>
      <color rgb="FF000080"/>
      <name val="Wingdings"/>
      <charset val="2"/>
    </font>
    <font>
      <b/>
      <u/>
      <sz val="18"/>
      <color rgb="FF000080"/>
      <name val="Traditional Arabic"/>
      <family val="1"/>
    </font>
    <font>
      <b/>
      <u/>
      <sz val="18"/>
      <color rgb="FF000080"/>
      <name val="Wingdings"/>
      <charset val="2"/>
    </font>
    <font>
      <b/>
      <sz val="14"/>
      <color rgb="FF000080"/>
      <name val="Wingdings"/>
      <charset val="2"/>
    </font>
    <font>
      <b/>
      <shadow/>
      <sz val="16"/>
      <color rgb="FF000080"/>
      <name val="Wingdings"/>
      <charset val="2"/>
    </font>
    <font>
      <b/>
      <sz val="13"/>
      <color rgb="FFFF0000"/>
      <name val="Traditional Arabic"/>
      <family val="1"/>
    </font>
    <font>
      <b/>
      <sz val="14"/>
      <color rgb="FFFF0000"/>
      <name val="Traditional Arabic"/>
      <family val="1"/>
    </font>
    <font>
      <b/>
      <u/>
      <sz val="18"/>
      <color theme="1"/>
      <name val="Calibri"/>
      <family val="2"/>
      <scheme val="minor"/>
    </font>
    <font>
      <b/>
      <sz val="18"/>
      <color rgb="FF3033A6"/>
      <name val="Calibri"/>
      <family val="2"/>
      <scheme val="minor"/>
    </font>
    <font>
      <b/>
      <sz val="12"/>
      <color theme="1"/>
      <name val="Times New Roman"/>
      <family val="1"/>
    </font>
    <font>
      <b/>
      <sz val="12"/>
      <color theme="1"/>
      <name val="Cambria"/>
      <family val="1"/>
    </font>
    <font>
      <b/>
      <sz val="15"/>
      <color rgb="FF000000"/>
      <name val="Traditional Arabic"/>
      <family val="1"/>
    </font>
    <font>
      <sz val="11"/>
      <color rgb="FF0033CC"/>
      <name val="Calibri"/>
      <family val="2"/>
      <scheme val="minor"/>
    </font>
    <font>
      <b/>
      <shadow/>
      <sz val="22"/>
      <color rgb="FF0033CC"/>
      <name val="Wingdings"/>
      <charset val="2"/>
    </font>
    <font>
      <b/>
      <sz val="12"/>
      <color theme="1"/>
      <name val="Calibri"/>
      <family val="2"/>
      <scheme val="minor"/>
    </font>
    <font>
      <b/>
      <sz val="14"/>
      <name val="Calibri"/>
      <family val="2"/>
      <scheme val="minor"/>
    </font>
    <font>
      <b/>
      <sz val="14"/>
      <color theme="1"/>
      <name val="Simplified Arabic"/>
      <family val="1"/>
    </font>
    <font>
      <b/>
      <shadow/>
      <sz val="22"/>
      <color rgb="FF000080"/>
      <name val="Times New Roman"/>
      <family val="1"/>
    </font>
    <font>
      <b/>
      <shadow/>
      <sz val="26"/>
      <color rgb="FF000080"/>
      <name val="Wingdings"/>
      <charset val="2"/>
    </font>
    <font>
      <b/>
      <shadow/>
      <sz val="26"/>
      <color rgb="FF000080"/>
      <name val="Times New Roman"/>
      <family val="1"/>
    </font>
    <font>
      <b/>
      <shadow/>
      <sz val="26"/>
      <color rgb="FF333399"/>
      <name val="Traditional Arabic"/>
      <family val="1"/>
    </font>
    <font>
      <b/>
      <sz val="22"/>
      <color rgb="FF000080"/>
      <name val="Arial Unicode MS"/>
      <family val="2"/>
    </font>
    <font>
      <b/>
      <shadow/>
      <sz val="21.1"/>
      <color rgb="FF000080"/>
      <name val="Times New Roman"/>
      <family val="1"/>
    </font>
    <font>
      <u/>
      <sz val="11"/>
      <color theme="10"/>
      <name val="Calibri"/>
      <family val="2"/>
      <scheme val="minor"/>
    </font>
    <font>
      <b/>
      <sz val="20"/>
      <color theme="1"/>
      <name val="Calibri"/>
      <family val="2"/>
      <scheme val="minor"/>
    </font>
    <font>
      <b/>
      <sz val="18"/>
      <color theme="1"/>
      <name val="Simplified Arabic"/>
      <family val="1"/>
    </font>
    <font>
      <b/>
      <shadow/>
      <sz val="22"/>
      <color rgb="FF000080"/>
      <name val="Calibri"/>
      <family val="2"/>
      <scheme val="minor"/>
    </font>
    <font>
      <b/>
      <sz val="18"/>
      <color rgb="FF000000"/>
      <name val="Traditional Arabic"/>
      <family val="1"/>
    </font>
    <font>
      <b/>
      <sz val="18"/>
      <color theme="1"/>
      <name val="Arial"/>
      <family val="2"/>
    </font>
    <font>
      <b/>
      <shadow/>
      <sz val="28"/>
      <color rgb="FF0033CC"/>
      <name val="Traditional Arabic"/>
      <family val="1"/>
    </font>
    <font>
      <b/>
      <i/>
      <sz val="22"/>
      <color rgb="FF000000"/>
      <name val="Traditional Arabic"/>
      <family val="1"/>
    </font>
    <font>
      <b/>
      <i/>
      <sz val="20"/>
      <color rgb="FF000000"/>
      <name val="Traditional Arabic"/>
      <family val="1"/>
    </font>
    <font>
      <sz val="16"/>
      <color theme="1"/>
      <name val="Simplified Arabic"/>
      <family val="1"/>
    </font>
    <font>
      <b/>
      <sz val="16"/>
      <color rgb="FF000000"/>
      <name val="Arial"/>
      <family val="2"/>
    </font>
    <font>
      <b/>
      <shadow/>
      <sz val="18"/>
      <color rgb="FF000080"/>
      <name val="Times New Roman"/>
      <family val="1"/>
    </font>
    <font>
      <b/>
      <sz val="14"/>
      <color rgb="FF333399"/>
      <name val="Traditional Arabic"/>
      <family val="1"/>
    </font>
    <font>
      <b/>
      <sz val="16"/>
      <color rgb="FF000080"/>
      <name val="Traditional Arabic"/>
      <family val="1"/>
    </font>
    <font>
      <b/>
      <sz val="16"/>
      <color theme="1"/>
      <name val="Symbol"/>
      <family val="1"/>
      <charset val="2"/>
    </font>
    <font>
      <b/>
      <shadow/>
      <u/>
      <sz val="16"/>
      <color rgb="FF000080"/>
      <name val="Wingdings"/>
      <charset val="2"/>
    </font>
    <font>
      <b/>
      <sz val="16"/>
      <name val="Wingdings"/>
      <charset val="2"/>
    </font>
    <font>
      <b/>
      <sz val="16"/>
      <name val="Traditional Arabic"/>
      <family val="1"/>
    </font>
    <font>
      <b/>
      <sz val="16"/>
      <name val="Symbol"/>
      <family val="1"/>
      <charset val="2"/>
    </font>
    <font>
      <b/>
      <shadow/>
      <sz val="22"/>
      <name val="Traditional Arabic"/>
      <family val="1"/>
    </font>
    <font>
      <b/>
      <shadow/>
      <sz val="22"/>
      <name val="Wingdings"/>
      <charset val="2"/>
    </font>
    <font>
      <b/>
      <shadow/>
      <sz val="22"/>
      <color rgb="FF333399"/>
      <name val="Calibri"/>
      <family val="2"/>
      <scheme val="minor"/>
    </font>
    <font>
      <b/>
      <u/>
      <sz val="16"/>
      <color rgb="FF3033A6"/>
      <name val="Calibri"/>
      <family val="2"/>
      <scheme val="minor"/>
    </font>
    <font>
      <b/>
      <sz val="11"/>
      <color rgb="FF000000"/>
      <name val="Simplified Arabic"/>
      <family val="1"/>
    </font>
    <font>
      <b/>
      <u/>
      <sz val="16"/>
      <color theme="10"/>
      <name val="Calibri"/>
      <family val="2"/>
      <scheme val="minor"/>
    </font>
    <font>
      <b/>
      <shadow/>
      <sz val="22"/>
      <color rgb="FF000080"/>
      <name val="Wingdings"/>
      <charset val="2"/>
    </font>
    <font>
      <b/>
      <sz val="14"/>
      <color rgb="FF000000"/>
      <name val="Calibri"/>
      <family val="2"/>
      <scheme val="minor"/>
    </font>
    <font>
      <b/>
      <sz val="16"/>
      <color rgb="FF000000"/>
      <name val="Calibri"/>
      <family val="2"/>
      <scheme val="minor"/>
    </font>
    <font>
      <b/>
      <i/>
      <sz val="26"/>
      <color rgb="FF000080"/>
      <name val="Calibri"/>
      <family val="2"/>
      <scheme val="minor"/>
    </font>
    <font>
      <sz val="26"/>
      <color theme="1"/>
      <name val="Calibri"/>
      <family val="2"/>
      <scheme val="minor"/>
    </font>
    <font>
      <b/>
      <u/>
      <sz val="26"/>
      <color theme="10"/>
      <name val="Calibri"/>
      <family val="2"/>
      <scheme val="minor"/>
    </font>
    <font>
      <b/>
      <u/>
      <sz val="26"/>
      <color rgb="FF0000FF"/>
      <name val="Arial"/>
      <family val="2"/>
    </font>
    <font>
      <b/>
      <u/>
      <sz val="26"/>
      <color rgb="FF0000FF"/>
      <name val="Calibri"/>
      <family val="2"/>
      <scheme val="minor"/>
    </font>
    <font>
      <b/>
      <sz val="26"/>
      <color theme="1"/>
      <name val="Calibri"/>
      <family val="2"/>
      <scheme val="minor"/>
    </font>
    <font>
      <b/>
      <shadow/>
      <sz val="39"/>
      <color rgb="FF333399"/>
      <name val="Cambria"/>
      <family val="1"/>
      <scheme val="major"/>
    </font>
    <font>
      <b/>
      <shadow/>
      <sz val="16"/>
      <color rgb="FF333399"/>
      <name val="Calibri"/>
      <family val="2"/>
      <scheme val="minor"/>
    </font>
    <font>
      <b/>
      <sz val="16"/>
      <color rgb="FF0000CC"/>
      <name val="Calibri"/>
      <family val="2"/>
      <scheme val="minor"/>
    </font>
    <font>
      <b/>
      <u/>
      <sz val="16"/>
      <color rgb="FF0000FF"/>
      <name val="Calibri"/>
      <family val="2"/>
      <scheme val="minor"/>
    </font>
    <font>
      <b/>
      <shadow/>
      <sz val="39"/>
      <color rgb="FF333399"/>
      <name val="Calibri"/>
      <family val="2"/>
      <scheme val="minor"/>
    </font>
    <font>
      <b/>
      <shadow/>
      <sz val="18"/>
      <name val="Calibri"/>
      <family val="2"/>
      <scheme val="minor"/>
    </font>
    <font>
      <b/>
      <sz val="15"/>
      <color rgb="FF000000"/>
      <name val="Calibri"/>
      <family val="2"/>
      <scheme val="minor"/>
    </font>
    <font>
      <b/>
      <sz val="18"/>
      <color rgb="FF000000"/>
      <name val="Calibri"/>
      <family val="2"/>
      <scheme val="minor"/>
    </font>
    <font>
      <b/>
      <shadow/>
      <sz val="22"/>
      <color rgb="FF0033CC"/>
      <name val="Calibri"/>
      <family val="2"/>
      <scheme val="minor"/>
    </font>
    <font>
      <b/>
      <shadow/>
      <u/>
      <sz val="22"/>
      <color rgb="FF0033CC"/>
      <name val="Calibri"/>
      <family val="2"/>
      <scheme val="minor"/>
    </font>
    <font>
      <b/>
      <shadow/>
      <sz val="16"/>
      <color rgb="FF000000"/>
      <name val="Calibri"/>
      <family val="2"/>
      <scheme val="minor"/>
    </font>
    <font>
      <b/>
      <shadow/>
      <sz val="7"/>
      <color rgb="FF0033CC"/>
      <name val="Calibri"/>
      <family val="2"/>
      <scheme val="minor"/>
    </font>
    <font>
      <b/>
      <shadow/>
      <u/>
      <sz val="18"/>
      <color rgb="FF0033CC"/>
      <name val="Calibri"/>
      <family val="2"/>
      <scheme val="minor"/>
    </font>
    <font>
      <b/>
      <i/>
      <sz val="22"/>
      <color rgb="FF000000"/>
      <name val="Calibri"/>
      <family val="2"/>
      <scheme val="minor"/>
    </font>
    <font>
      <b/>
      <i/>
      <sz val="20"/>
      <color rgb="FF000000"/>
      <name val="Calibri"/>
      <family val="2"/>
      <scheme val="minor"/>
    </font>
    <font>
      <b/>
      <shadow/>
      <sz val="28"/>
      <color rgb="FF0033CC"/>
      <name val="Cambria"/>
      <family val="1"/>
      <scheme val="major"/>
    </font>
    <font>
      <b/>
      <sz val="22"/>
      <color rgb="FF0033CC"/>
      <name val="Arial Unicode MS"/>
      <family val="2"/>
    </font>
    <font>
      <b/>
      <sz val="18"/>
      <color rgb="FF000000"/>
      <name val="Simplified Arabic"/>
      <family val="1"/>
    </font>
    <font>
      <b/>
      <shadow/>
      <sz val="16"/>
      <color theme="1"/>
      <name val="Simplified Arabic"/>
      <family val="1"/>
    </font>
    <font>
      <b/>
      <sz val="16"/>
      <name val="Simplified Arabic"/>
      <family val="1"/>
    </font>
    <font>
      <b/>
      <sz val="16"/>
      <color rgb="FF333399"/>
      <name val="Calibri"/>
      <family val="2"/>
      <scheme val="minor"/>
    </font>
    <font>
      <b/>
      <u/>
      <sz val="18"/>
      <color rgb="FF000080"/>
      <name val="Calibri"/>
      <family val="2"/>
      <scheme val="minor"/>
    </font>
    <font>
      <b/>
      <u/>
      <sz val="7"/>
      <color rgb="FF000080"/>
      <name val="Calibri"/>
      <family val="2"/>
      <scheme val="minor"/>
    </font>
    <font>
      <b/>
      <u/>
      <sz val="16"/>
      <color rgb="FF000080"/>
      <name val="Calibri"/>
      <family val="2"/>
      <scheme val="minor"/>
    </font>
    <font>
      <b/>
      <sz val="16"/>
      <color rgb="FF000080"/>
      <name val="Calibri"/>
      <family val="2"/>
      <scheme val="minor"/>
    </font>
    <font>
      <b/>
      <sz val="7"/>
      <color rgb="FF000080"/>
      <name val="Calibri"/>
      <family val="2"/>
      <scheme val="minor"/>
    </font>
    <font>
      <b/>
      <sz val="13"/>
      <color theme="1"/>
      <name val="Calibri"/>
      <family val="2"/>
      <scheme val="minor"/>
    </font>
    <font>
      <b/>
      <shadow/>
      <sz val="22"/>
      <name val="Calibri"/>
      <family val="2"/>
      <scheme val="minor"/>
    </font>
    <font>
      <b/>
      <u/>
      <sz val="16"/>
      <name val="Calibri"/>
      <family val="2"/>
      <scheme val="minor"/>
    </font>
    <font>
      <b/>
      <shadow/>
      <u/>
      <sz val="16"/>
      <color rgb="FF000080"/>
      <name val="Calibri"/>
      <family val="2"/>
      <scheme val="minor"/>
    </font>
    <font>
      <b/>
      <sz val="16"/>
      <color rgb="FF3033A6"/>
      <name val="Calibri"/>
      <family val="2"/>
      <scheme val="minor"/>
    </font>
    <font>
      <b/>
      <u/>
      <sz val="16"/>
      <color rgb="FF000000"/>
      <name val="Calibri"/>
      <family val="2"/>
      <scheme val="minor"/>
    </font>
    <font>
      <b/>
      <u/>
      <sz val="16"/>
      <color theme="1"/>
      <name val="Calibri"/>
      <family val="2"/>
      <scheme val="minor"/>
    </font>
    <font>
      <b/>
      <sz val="7"/>
      <color rgb="FF000000"/>
      <name val="Calibri"/>
      <family val="2"/>
      <scheme val="minor"/>
    </font>
    <font>
      <b/>
      <u/>
      <sz val="7"/>
      <color rgb="FF3033A6"/>
      <name val="Calibri"/>
      <family val="2"/>
      <scheme val="minor"/>
    </font>
    <font>
      <b/>
      <shadow/>
      <sz val="20"/>
      <color rgb="FF000080"/>
      <name val="Calibri"/>
      <family val="2"/>
      <scheme val="minor"/>
    </font>
    <font>
      <b/>
      <sz val="20"/>
      <color rgb="FF000080"/>
      <name val="Arial Unicode MS"/>
      <family val="2"/>
    </font>
    <font>
      <b/>
      <shadow/>
      <sz val="20"/>
      <color rgb="FF002060"/>
      <name val="Calibri"/>
      <family val="2"/>
      <scheme val="minor"/>
    </font>
    <font>
      <b/>
      <u/>
      <sz val="20"/>
      <color rgb="FF3033A6"/>
      <name val="Calibri"/>
      <family val="2"/>
      <scheme val="minor"/>
    </font>
    <font>
      <b/>
      <sz val="20"/>
      <color rgb="FF3033A6"/>
      <name val="Calibri"/>
      <family val="2"/>
      <scheme val="minor"/>
    </font>
    <font>
      <b/>
      <sz val="20"/>
      <color rgb="FF000080"/>
      <name val="Calibri"/>
      <family val="2"/>
      <scheme val="minor"/>
    </font>
    <font>
      <b/>
      <shadow/>
      <u/>
      <sz val="7"/>
      <color rgb="FF000080"/>
      <name val="Calibri"/>
      <family val="2"/>
      <scheme val="minor"/>
    </font>
    <font>
      <b/>
      <shadow/>
      <u/>
      <sz val="16"/>
      <color rgb="FF002060"/>
      <name val="Calibri"/>
      <family val="2"/>
      <scheme val="minor"/>
    </font>
    <font>
      <b/>
      <sz val="14"/>
      <color rgb="FFFF0000"/>
      <name val="Calibri"/>
      <family val="2"/>
      <scheme val="minor"/>
    </font>
    <font>
      <b/>
      <sz val="16"/>
      <color rgb="FFFF0000"/>
      <name val="Calibri"/>
      <family val="2"/>
      <scheme val="minor"/>
    </font>
    <font>
      <b/>
      <shadow/>
      <sz val="16"/>
      <color theme="1"/>
      <name val="Calibri"/>
      <family val="2"/>
      <scheme val="minor"/>
    </font>
    <font>
      <b/>
      <u/>
      <sz val="16"/>
      <color rgb="FF000080"/>
      <name val="Arial Unicode MS"/>
      <family val="2"/>
    </font>
    <font>
      <b/>
      <u/>
      <sz val="22"/>
      <color theme="1"/>
      <name val="Calibri"/>
      <family val="2"/>
      <scheme val="minor"/>
    </font>
    <font>
      <b/>
      <i/>
      <u/>
      <sz val="22"/>
      <color theme="1"/>
      <name val="Calibri"/>
      <family val="2"/>
      <scheme val="minor"/>
    </font>
  </fonts>
  <fills count="34">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rgb="FFFF8080"/>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rgb="FFCCFF33"/>
        <bgColor indexed="64"/>
      </patternFill>
    </fill>
    <fill>
      <patternFill patternType="solid">
        <fgColor rgb="FF669900"/>
        <bgColor indexed="64"/>
      </patternFill>
    </fill>
    <fill>
      <patternFill patternType="solid">
        <fgColor rgb="FF00CC00"/>
        <bgColor indexed="64"/>
      </patternFill>
    </fill>
    <fill>
      <patternFill patternType="solid">
        <fgColor theme="4" tint="0.39997558519241921"/>
        <bgColor indexed="64"/>
      </patternFill>
    </fill>
    <fill>
      <patternFill patternType="solid">
        <fgColor rgb="FFFDE9D9"/>
        <bgColor indexed="64"/>
      </patternFill>
    </fill>
    <fill>
      <patternFill patternType="solid">
        <fgColor rgb="FFFF9F9F"/>
        <bgColor indexed="64"/>
      </patternFill>
    </fill>
    <fill>
      <patternFill patternType="solid">
        <fgColor rgb="FFCCFFCC"/>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FCE0C8"/>
        <bgColor indexed="64"/>
      </patternFill>
    </fill>
    <fill>
      <patternFill patternType="solid">
        <fgColor theme="6" tint="0.39997558519241921"/>
        <bgColor indexed="64"/>
      </patternFill>
    </fill>
    <fill>
      <patternFill patternType="solid">
        <fgColor rgb="FFFFA7A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CCFF66"/>
        <bgColor indexed="64"/>
      </patternFill>
    </fill>
    <fill>
      <patternFill patternType="solid">
        <fgColor rgb="FFCCFF99"/>
        <bgColor indexed="64"/>
      </patternFill>
    </fill>
    <fill>
      <patternFill patternType="solid">
        <fgColor rgb="FFCCFFFF"/>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auto="1"/>
      </right>
      <top/>
      <bottom style="medium">
        <color indexed="64"/>
      </bottom>
      <diagonal/>
    </border>
    <border>
      <left style="medium">
        <color auto="1"/>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auto="1"/>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auto="1"/>
      </top>
      <bottom/>
      <diagonal/>
    </border>
    <border>
      <left/>
      <right style="medium">
        <color auto="1"/>
      </right>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diagonal/>
    </border>
    <border>
      <left/>
      <right style="medium">
        <color auto="1"/>
      </right>
      <top style="thin">
        <color auto="1"/>
      </top>
      <bottom/>
      <diagonal/>
    </border>
  </borders>
  <cellStyleXfs count="5">
    <xf numFmtId="0" fontId="0" fillId="0" borderId="0"/>
    <xf numFmtId="0" fontId="3" fillId="0" borderId="0"/>
    <xf numFmtId="0" fontId="1" fillId="0" borderId="0"/>
    <xf numFmtId="0" fontId="6" fillId="0" borderId="0" applyNumberFormat="0" applyFill="0" applyBorder="0" applyAlignment="0" applyProtection="0"/>
    <xf numFmtId="0" fontId="70" fillId="0" borderId="0" applyNumberFormat="0" applyFill="0" applyBorder="0" applyAlignment="0" applyProtection="0"/>
  </cellStyleXfs>
  <cellXfs count="1203">
    <xf numFmtId="0" fontId="0" fillId="0" borderId="0" xfId="0"/>
    <xf numFmtId="0" fontId="0" fillId="0" borderId="0" xfId="0"/>
    <xf numFmtId="0" fontId="16" fillId="0" borderId="0" xfId="0" applyFont="1" applyAlignment="1">
      <alignment horizontal="center" vertical="center"/>
    </xf>
    <xf numFmtId="0" fontId="16" fillId="8" borderId="22" xfId="0" applyFont="1" applyFill="1" applyBorder="1" applyAlignment="1">
      <alignment horizontal="center" vertical="center"/>
    </xf>
    <xf numFmtId="0" fontId="18" fillId="0" borderId="0" xfId="0" applyFont="1"/>
    <xf numFmtId="14" fontId="32" fillId="0" borderId="0" xfId="0" applyNumberFormat="1" applyFont="1"/>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0" fillId="0" borderId="0" xfId="0" applyAlignment="1">
      <alignment horizontal="center"/>
    </xf>
    <xf numFmtId="0" fontId="38" fillId="0" borderId="0" xfId="0" applyFont="1"/>
    <xf numFmtId="0" fontId="0" fillId="0" borderId="0" xfId="0" applyAlignment="1">
      <alignment horizontal="right"/>
    </xf>
    <xf numFmtId="0" fontId="26" fillId="0" borderId="0" xfId="0" applyFont="1" applyAlignment="1">
      <alignment vertical="top" readingOrder="2"/>
    </xf>
    <xf numFmtId="0" fontId="16" fillId="0" borderId="0" xfId="0" applyFont="1"/>
    <xf numFmtId="0" fontId="0" fillId="0" borderId="0" xfId="0" applyAlignment="1">
      <alignment horizontal="right" vertical="center" readingOrder="2"/>
    </xf>
    <xf numFmtId="0" fontId="59" fillId="0" borderId="0" xfId="0" applyFont="1"/>
    <xf numFmtId="0" fontId="28" fillId="0" borderId="24" xfId="0" applyFont="1" applyBorder="1" applyAlignment="1">
      <alignment horizontal="center" vertical="center" wrapText="1"/>
    </xf>
    <xf numFmtId="0" fontId="28" fillId="0" borderId="5" xfId="0" applyFont="1" applyBorder="1" applyAlignment="1">
      <alignment vertical="center" wrapText="1"/>
    </xf>
    <xf numFmtId="0" fontId="28" fillId="0" borderId="5" xfId="0" applyFont="1" applyBorder="1" applyAlignment="1">
      <alignment horizontal="right" vertical="center" wrapText="1" readingOrder="2"/>
    </xf>
    <xf numFmtId="0" fontId="28" fillId="0" borderId="7" xfId="0" applyFont="1" applyBorder="1" applyAlignment="1">
      <alignment horizontal="right" vertical="center" wrapText="1" readingOrder="2"/>
    </xf>
    <xf numFmtId="0" fontId="0" fillId="0" borderId="0" xfId="0" applyAlignment="1">
      <alignment horizontal="center" vertical="center"/>
    </xf>
    <xf numFmtId="0" fontId="62" fillId="8" borderId="45" xfId="0" applyFont="1" applyFill="1" applyBorder="1" applyAlignment="1">
      <alignment horizontal="center" vertical="center"/>
    </xf>
    <xf numFmtId="0" fontId="13" fillId="0" borderId="0" xfId="0" applyFont="1" applyAlignment="1">
      <alignment vertical="center"/>
    </xf>
    <xf numFmtId="0" fontId="17" fillId="3" borderId="0" xfId="0" applyFont="1" applyFill="1" applyBorder="1" applyAlignment="1">
      <alignment vertical="center" wrapText="1" readingOrder="2"/>
    </xf>
    <xf numFmtId="0" fontId="13" fillId="0" borderId="0" xfId="0" applyFont="1"/>
    <xf numFmtId="0" fontId="12" fillId="6" borderId="1" xfId="1" applyFont="1" applyFill="1" applyBorder="1" applyAlignment="1" applyProtection="1">
      <alignment horizontal="center" vertical="center" wrapText="1"/>
    </xf>
    <xf numFmtId="0" fontId="2" fillId="0" borderId="48" xfId="0" applyFont="1" applyBorder="1" applyAlignment="1">
      <alignment horizontal="center" vertical="center"/>
    </xf>
    <xf numFmtId="0" fontId="20" fillId="0" borderId="44" xfId="0" applyFont="1" applyBorder="1" applyAlignment="1">
      <alignment horizontal="center" vertical="center" wrapText="1" readingOrder="2"/>
    </xf>
    <xf numFmtId="0" fontId="20" fillId="0" borderId="27" xfId="0" applyFont="1" applyBorder="1" applyAlignment="1">
      <alignment horizontal="center" vertical="center" wrapText="1" readingOrder="2"/>
    </xf>
    <xf numFmtId="0" fontId="20" fillId="0" borderId="28" xfId="0" applyFont="1" applyBorder="1" applyAlignment="1">
      <alignment horizontal="center" vertical="center" wrapText="1" readingOrder="2"/>
    </xf>
    <xf numFmtId="0" fontId="0" fillId="0" borderId="0" xfId="0" applyBorder="1"/>
    <xf numFmtId="0" fontId="2" fillId="0" borderId="0" xfId="0" applyFont="1" applyBorder="1" applyAlignment="1">
      <alignment horizontal="center" vertical="center"/>
    </xf>
    <xf numFmtId="0" fontId="29" fillId="0" borderId="48" xfId="0" applyFont="1" applyBorder="1" applyAlignment="1">
      <alignment vertical="center" wrapText="1"/>
    </xf>
    <xf numFmtId="0" fontId="29" fillId="12" borderId="61" xfId="0" applyFont="1" applyFill="1" applyBorder="1" applyAlignment="1">
      <alignment vertical="center" wrapText="1"/>
    </xf>
    <xf numFmtId="0" fontId="29" fillId="12" borderId="48" xfId="0" applyFont="1" applyFill="1" applyBorder="1" applyAlignment="1">
      <alignment vertical="center" wrapText="1"/>
    </xf>
    <xf numFmtId="0" fontId="29" fillId="0" borderId="59" xfId="0" applyFont="1" applyBorder="1" applyAlignment="1">
      <alignment vertical="center" wrapText="1"/>
    </xf>
    <xf numFmtId="0" fontId="13" fillId="0" borderId="0" xfId="0" applyFont="1" applyFill="1"/>
    <xf numFmtId="0" fontId="27" fillId="5" borderId="23" xfId="0" applyFont="1" applyFill="1" applyBorder="1" applyAlignment="1">
      <alignment horizontal="center" vertical="center" wrapText="1" readingOrder="2"/>
    </xf>
    <xf numFmtId="0" fontId="27" fillId="5" borderId="13" xfId="0" applyFont="1" applyFill="1" applyBorder="1" applyAlignment="1">
      <alignment horizontal="center" vertical="center" wrapText="1" readingOrder="2"/>
    </xf>
    <xf numFmtId="0" fontId="28" fillId="5" borderId="24" xfId="0" applyFont="1" applyFill="1" applyBorder="1" applyAlignment="1">
      <alignment horizontal="center" vertical="center" wrapText="1"/>
    </xf>
    <xf numFmtId="0" fontId="28" fillId="5" borderId="5" xfId="0" applyFont="1" applyFill="1" applyBorder="1" applyAlignment="1">
      <alignment vertical="center" wrapText="1"/>
    </xf>
    <xf numFmtId="0" fontId="28" fillId="5" borderId="5" xfId="0" applyFont="1" applyFill="1" applyBorder="1" applyAlignment="1">
      <alignment horizontal="right" vertical="center" wrapText="1" readingOrder="2"/>
    </xf>
    <xf numFmtId="0" fontId="28" fillId="0" borderId="24"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28" fillId="5" borderId="48" xfId="0" applyFont="1" applyFill="1" applyBorder="1" applyAlignment="1">
      <alignment horizontal="center" vertical="center" wrapText="1" readingOrder="2"/>
    </xf>
    <xf numFmtId="0" fontId="31" fillId="5" borderId="23" xfId="0" applyFont="1" applyFill="1" applyBorder="1" applyAlignment="1">
      <alignment horizontal="center" vertical="center" wrapText="1" readingOrder="2"/>
    </xf>
    <xf numFmtId="0" fontId="31" fillId="5" borderId="12" xfId="0" applyFont="1" applyFill="1" applyBorder="1" applyAlignment="1">
      <alignment horizontal="center" vertical="center" wrapText="1" readingOrder="2"/>
    </xf>
    <xf numFmtId="0" fontId="31" fillId="5" borderId="13" xfId="0" applyFont="1" applyFill="1" applyBorder="1" applyAlignment="1">
      <alignment horizontal="center" vertical="center" wrapText="1" readingOrder="2"/>
    </xf>
    <xf numFmtId="0" fontId="31" fillId="5" borderId="6" xfId="0" applyFont="1" applyFill="1" applyBorder="1" applyAlignment="1">
      <alignment horizontal="center" vertical="center" wrapText="1" readingOrder="2"/>
    </xf>
    <xf numFmtId="0" fontId="31" fillId="5" borderId="6" xfId="0" applyFont="1" applyFill="1" applyBorder="1" applyAlignment="1">
      <alignment horizontal="center" vertical="center" wrapText="1"/>
    </xf>
    <xf numFmtId="0" fontId="31" fillId="5" borderId="7" xfId="0" applyFont="1" applyFill="1" applyBorder="1" applyAlignment="1">
      <alignment horizontal="center" vertical="center" wrapText="1" readingOrder="2"/>
    </xf>
    <xf numFmtId="0" fontId="31" fillId="5" borderId="20" xfId="0" applyFont="1" applyFill="1" applyBorder="1" applyAlignment="1">
      <alignment horizontal="center" vertical="center" wrapText="1" readingOrder="2"/>
    </xf>
    <xf numFmtId="0" fontId="31" fillId="0" borderId="21" xfId="0" applyFont="1" applyFill="1" applyBorder="1" applyAlignment="1">
      <alignment horizontal="center" vertical="center" wrapText="1" readingOrder="2"/>
    </xf>
    <xf numFmtId="0" fontId="31" fillId="5" borderId="25" xfId="0" applyFont="1" applyFill="1" applyBorder="1" applyAlignment="1">
      <alignment horizontal="center" vertical="center" wrapText="1" readingOrder="2"/>
    </xf>
    <xf numFmtId="0" fontId="12" fillId="0" borderId="1" xfId="0" applyFont="1" applyBorder="1" applyAlignment="1">
      <alignment horizontal="center" vertical="center"/>
    </xf>
    <xf numFmtId="0" fontId="12" fillId="5" borderId="15" xfId="1" applyFont="1" applyFill="1" applyBorder="1" applyAlignment="1" applyProtection="1">
      <alignment horizontal="center" vertical="center" wrapText="1"/>
    </xf>
    <xf numFmtId="0" fontId="12" fillId="5" borderId="2" xfId="1" applyFont="1" applyFill="1" applyBorder="1" applyAlignment="1" applyProtection="1">
      <alignment horizontal="center" wrapText="1"/>
    </xf>
    <xf numFmtId="0" fontId="12" fillId="5" borderId="16" xfId="1" applyFont="1" applyFill="1" applyBorder="1" applyAlignment="1" applyProtection="1">
      <alignment horizontal="center" vertical="center" wrapText="1"/>
    </xf>
    <xf numFmtId="0" fontId="12" fillId="5" borderId="38" xfId="1" applyFont="1" applyFill="1" applyBorder="1" applyAlignment="1" applyProtection="1">
      <alignment horizontal="center" vertical="center" wrapText="1"/>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0" fontId="16" fillId="0" borderId="0" xfId="0" applyFont="1" applyBorder="1"/>
    <xf numFmtId="0" fontId="18" fillId="0" borderId="0" xfId="0" applyFont="1" applyBorder="1"/>
    <xf numFmtId="0" fontId="17" fillId="7" borderId="69" xfId="0" applyFont="1" applyFill="1" applyBorder="1" applyAlignment="1">
      <alignment horizontal="center" vertical="center" wrapText="1" readingOrder="2"/>
    </xf>
    <xf numFmtId="0" fontId="16" fillId="8" borderId="4" xfId="0" applyFont="1" applyFill="1" applyBorder="1" applyAlignment="1">
      <alignment horizontal="center" vertical="center"/>
    </xf>
    <xf numFmtId="0" fontId="0" fillId="0" borderId="0" xfId="0" applyFill="1"/>
    <xf numFmtId="0" fontId="12" fillId="0" borderId="0" xfId="0" applyFont="1" applyFill="1" applyBorder="1" applyAlignment="1">
      <alignment horizontal="center" vertical="center"/>
    </xf>
    <xf numFmtId="0" fontId="28" fillId="0" borderId="25" xfId="0" applyFont="1" applyFill="1" applyBorder="1" applyAlignment="1">
      <alignment horizontal="center" vertical="center" wrapText="1"/>
    </xf>
    <xf numFmtId="0" fontId="20" fillId="0" borderId="0" xfId="0" applyFont="1" applyBorder="1" applyAlignment="1">
      <alignment horizontal="center" vertical="center" wrapText="1" readingOrder="2"/>
    </xf>
    <xf numFmtId="0" fontId="16" fillId="0" borderId="0" xfId="0" applyFont="1" applyBorder="1" applyAlignment="1">
      <alignment horizontal="center" vertical="center"/>
    </xf>
    <xf numFmtId="0" fontId="20" fillId="0" borderId="45" xfId="0" applyFont="1" applyBorder="1" applyAlignment="1">
      <alignment horizontal="center" vertical="center" wrapText="1" readingOrder="2"/>
    </xf>
    <xf numFmtId="0" fontId="14" fillId="0" borderId="0" xfId="0" applyFont="1" applyAlignment="1">
      <alignment vertical="center" readingOrder="2"/>
    </xf>
    <xf numFmtId="0" fontId="15" fillId="0" borderId="0" xfId="0" applyFont="1" applyAlignment="1">
      <alignment vertical="center" readingOrder="2"/>
    </xf>
    <xf numFmtId="0" fontId="58" fillId="0" borderId="0" xfId="0" applyFont="1" applyAlignment="1">
      <alignment vertical="center" readingOrder="2"/>
    </xf>
    <xf numFmtId="0" fontId="2" fillId="0" borderId="0" xfId="0" applyFont="1" applyAlignment="1">
      <alignment horizontal="left" vertical="top"/>
    </xf>
    <xf numFmtId="0" fontId="12" fillId="0" borderId="1" xfId="1" applyFont="1" applyFill="1" applyBorder="1" applyAlignment="1" applyProtection="1">
      <alignment horizontal="center" vertical="center" wrapText="1"/>
    </xf>
    <xf numFmtId="0" fontId="16" fillId="0" borderId="35" xfId="0" applyFont="1" applyBorder="1" applyAlignment="1">
      <alignment horizontal="center" vertical="center"/>
    </xf>
    <xf numFmtId="0" fontId="16" fillId="6" borderId="30" xfId="1" applyFont="1" applyFill="1" applyBorder="1" applyAlignment="1" applyProtection="1">
      <alignment horizontal="center" vertical="center" wrapText="1"/>
    </xf>
    <xf numFmtId="164" fontId="16" fillId="6" borderId="30" xfId="1" applyNumberFormat="1" applyFont="1" applyFill="1" applyBorder="1" applyAlignment="1" applyProtection="1">
      <alignment horizontal="center" vertical="center" wrapText="1"/>
    </xf>
    <xf numFmtId="0" fontId="16" fillId="0" borderId="30" xfId="1" applyFont="1" applyFill="1" applyBorder="1" applyAlignment="1" applyProtection="1">
      <alignment horizontal="center" vertical="center" wrapText="1"/>
    </xf>
    <xf numFmtId="4" fontId="79" fillId="0" borderId="30" xfId="0" quotePrefix="1" applyNumberFormat="1"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xf>
    <xf numFmtId="0" fontId="16" fillId="6" borderId="1" xfId="1" applyFont="1" applyFill="1" applyBorder="1" applyAlignment="1" applyProtection="1">
      <alignment horizontal="center" vertical="center" wrapText="1"/>
    </xf>
    <xf numFmtId="164" fontId="16" fillId="6" borderId="1" xfId="1" applyNumberFormat="1" applyFont="1" applyFill="1" applyBorder="1" applyAlignment="1" applyProtection="1">
      <alignment horizontal="center" vertical="center" wrapText="1"/>
    </xf>
    <xf numFmtId="0" fontId="16" fillId="0" borderId="1" xfId="1" applyFont="1" applyFill="1" applyBorder="1" applyAlignment="1" applyProtection="1">
      <alignment horizontal="center" vertical="center" wrapText="1"/>
    </xf>
    <xf numFmtId="4" fontId="79" fillId="0" borderId="1" xfId="0" quotePrefix="1" applyNumberFormat="1" applyFont="1" applyFill="1" applyBorder="1" applyAlignment="1" applyProtection="1">
      <alignment horizontal="center" vertical="center" wrapText="1"/>
      <protection locked="0"/>
    </xf>
    <xf numFmtId="0" fontId="16" fillId="6" borderId="21" xfId="1" applyFont="1" applyFill="1" applyBorder="1" applyAlignment="1" applyProtection="1">
      <alignment horizontal="center" vertical="center" wrapText="1"/>
    </xf>
    <xf numFmtId="0" fontId="16" fillId="6" borderId="26" xfId="1" applyFont="1" applyFill="1" applyBorder="1" applyAlignment="1" applyProtection="1">
      <alignment horizontal="center" vertical="center" wrapText="1"/>
    </xf>
    <xf numFmtId="164" fontId="16" fillId="0" borderId="1" xfId="1" applyNumberFormat="1" applyFont="1" applyFill="1" applyBorder="1" applyAlignment="1" applyProtection="1">
      <alignment horizontal="center" vertical="center" wrapText="1"/>
    </xf>
    <xf numFmtId="164" fontId="16" fillId="0" borderId="26" xfId="1" applyNumberFormat="1" applyFont="1" applyFill="1" applyBorder="1" applyAlignment="1" applyProtection="1">
      <alignment horizontal="center" vertical="center" wrapText="1"/>
    </xf>
    <xf numFmtId="0" fontId="16" fillId="0" borderId="21" xfId="1" applyFont="1" applyFill="1" applyBorder="1" applyAlignment="1" applyProtection="1">
      <alignment horizontal="center" vertical="center" wrapText="1"/>
    </xf>
    <xf numFmtId="0" fontId="16" fillId="0" borderId="30" xfId="1" applyFont="1" applyFill="1" applyBorder="1" applyAlignment="1" applyProtection="1">
      <alignment horizontal="justify" vertical="center" wrapText="1"/>
    </xf>
    <xf numFmtId="0" fontId="16" fillId="2" borderId="56" xfId="0" applyFont="1" applyFill="1" applyBorder="1" applyAlignment="1">
      <alignment horizontal="center" vertical="center"/>
    </xf>
    <xf numFmtId="0" fontId="16" fillId="0" borderId="8" xfId="0" applyFont="1" applyBorder="1" applyAlignment="1">
      <alignment horizontal="center" vertical="center"/>
    </xf>
    <xf numFmtId="0" fontId="16" fillId="0" borderId="6" xfId="1" applyFont="1" applyFill="1" applyBorder="1" applyAlignment="1" applyProtection="1">
      <alignment horizontal="center" vertical="center" wrapText="1"/>
    </xf>
    <xf numFmtId="0" fontId="16" fillId="6" borderId="6" xfId="1" applyFont="1" applyFill="1" applyBorder="1" applyAlignment="1" applyProtection="1">
      <alignment horizontal="center" vertical="center" wrapText="1"/>
    </xf>
    <xf numFmtId="164" fontId="16" fillId="6" borderId="6" xfId="1" applyNumberFormat="1" applyFont="1" applyFill="1" applyBorder="1" applyAlignment="1" applyProtection="1">
      <alignment horizontal="center" vertical="center" wrapText="1"/>
    </xf>
    <xf numFmtId="0" fontId="16" fillId="0" borderId="33" xfId="1" applyFont="1" applyFill="1" applyBorder="1" applyAlignment="1" applyProtection="1">
      <alignment horizontal="center" vertical="center" wrapText="1"/>
    </xf>
    <xf numFmtId="0" fontId="16" fillId="0" borderId="5" xfId="1" applyFont="1" applyFill="1" applyBorder="1" applyAlignment="1" applyProtection="1">
      <alignment horizontal="center" vertical="center" wrapText="1"/>
    </xf>
    <xf numFmtId="0" fontId="26" fillId="0" borderId="0" xfId="0" applyFont="1" applyAlignment="1"/>
    <xf numFmtId="0" fontId="40" fillId="0" borderId="0" xfId="0" applyFont="1" applyAlignment="1">
      <alignment vertical="center" readingOrder="2"/>
    </xf>
    <xf numFmtId="0" fontId="7" fillId="0" borderId="0" xfId="0" applyFont="1" applyAlignment="1">
      <alignment horizontal="right" vertical="center" readingOrder="2"/>
    </xf>
    <xf numFmtId="0" fontId="54" fillId="0" borderId="0" xfId="0" applyFont="1" applyAlignment="1">
      <alignment wrapText="1" readingOrder="2"/>
    </xf>
    <xf numFmtId="0" fontId="46" fillId="0" borderId="1" xfId="0" applyFont="1" applyBorder="1" applyAlignment="1">
      <alignment horizontal="center" vertical="center" wrapText="1" readingOrder="2"/>
    </xf>
    <xf numFmtId="0" fontId="46" fillId="0" borderId="26" xfId="0" applyFont="1" applyBorder="1" applyAlignment="1">
      <alignment horizontal="center" vertical="center" wrapText="1" readingOrder="2"/>
    </xf>
    <xf numFmtId="0" fontId="46" fillId="5" borderId="1" xfId="0" applyFont="1" applyFill="1" applyBorder="1" applyAlignment="1">
      <alignment horizontal="center" vertical="center" wrapText="1" readingOrder="2"/>
    </xf>
    <xf numFmtId="0" fontId="46" fillId="5" borderId="26" xfId="0" applyFont="1" applyFill="1" applyBorder="1" applyAlignment="1">
      <alignment horizontal="center" vertical="center" wrapText="1" readingOrder="2"/>
    </xf>
    <xf numFmtId="0" fontId="80" fillId="0" borderId="1" xfId="0" applyFont="1" applyBorder="1" applyAlignment="1">
      <alignment horizontal="center" vertical="center" wrapText="1" readingOrder="2"/>
    </xf>
    <xf numFmtId="0" fontId="80" fillId="5" borderId="1" xfId="0" applyFont="1" applyFill="1" applyBorder="1" applyAlignment="1">
      <alignment horizontal="center" vertical="center" wrapText="1" readingOrder="2"/>
    </xf>
    <xf numFmtId="0" fontId="80" fillId="5" borderId="26" xfId="0" applyFont="1" applyFill="1" applyBorder="1" applyAlignment="1">
      <alignment horizontal="center" vertical="center" wrapText="1" readingOrder="2"/>
    </xf>
    <xf numFmtId="0" fontId="80" fillId="0" borderId="6" xfId="0" applyFont="1" applyBorder="1" applyAlignment="1">
      <alignment horizontal="center" vertical="center" wrapText="1" readingOrder="2"/>
    </xf>
    <xf numFmtId="0" fontId="46" fillId="0" borderId="6" xfId="0" applyFont="1" applyBorder="1" applyAlignment="1">
      <alignment horizontal="center" vertical="center" wrapText="1" readingOrder="2"/>
    </xf>
    <xf numFmtId="0" fontId="46" fillId="0" borderId="42" xfId="0" applyFont="1" applyBorder="1" applyAlignment="1">
      <alignment horizontal="center" vertical="center" wrapText="1" readingOrder="2"/>
    </xf>
    <xf numFmtId="0" fontId="31" fillId="0" borderId="35" xfId="0" applyFont="1" applyBorder="1" applyAlignment="1">
      <alignment horizontal="center" vertical="center" wrapText="1"/>
    </xf>
    <xf numFmtId="0" fontId="46" fillId="0" borderId="30" xfId="0" applyFont="1" applyBorder="1" applyAlignment="1">
      <alignment horizontal="center" vertical="center" wrapText="1" readingOrder="2"/>
    </xf>
    <xf numFmtId="0" fontId="46" fillId="0" borderId="3" xfId="0" applyFont="1" applyBorder="1" applyAlignment="1">
      <alignment horizontal="center" vertical="center" wrapText="1" readingOrder="2"/>
    </xf>
    <xf numFmtId="0" fontId="28" fillId="5" borderId="67" xfId="0" applyFont="1" applyFill="1" applyBorder="1" applyAlignment="1">
      <alignment horizontal="center" vertical="center" wrapText="1" readingOrder="2"/>
    </xf>
    <xf numFmtId="0" fontId="28" fillId="5" borderId="68" xfId="0" applyFont="1" applyFill="1" applyBorder="1" applyAlignment="1">
      <alignment horizontal="center" vertical="center" wrapText="1" readingOrder="2"/>
    </xf>
    <xf numFmtId="0" fontId="28" fillId="5" borderId="71" xfId="0" applyFont="1" applyFill="1" applyBorder="1" applyAlignment="1">
      <alignment horizontal="center" vertical="center" wrapText="1" readingOrder="2"/>
    </xf>
    <xf numFmtId="0" fontId="29" fillId="0" borderId="61" xfId="0" applyFont="1" applyBorder="1" applyAlignment="1">
      <alignment vertical="center" wrapText="1"/>
    </xf>
    <xf numFmtId="0" fontId="23" fillId="0" borderId="0" xfId="0" applyFont="1" applyBorder="1" applyAlignment="1">
      <alignment vertical="center" readingOrder="2"/>
    </xf>
    <xf numFmtId="0" fontId="43" fillId="0" borderId="0" xfId="0" applyFont="1" applyAlignment="1"/>
    <xf numFmtId="0" fontId="44" fillId="0" borderId="0" xfId="0" applyFont="1" applyAlignment="1">
      <alignment vertical="center" readingOrder="2"/>
    </xf>
    <xf numFmtId="0" fontId="40" fillId="0" borderId="0" xfId="0" applyFont="1" applyAlignment="1"/>
    <xf numFmtId="0" fontId="45" fillId="0" borderId="0" xfId="0" applyFont="1" applyAlignment="1">
      <alignment vertical="center" readingOrder="2"/>
    </xf>
    <xf numFmtId="0" fontId="26" fillId="0" borderId="0" xfId="0" applyFont="1" applyAlignment="1">
      <alignment vertical="center" readingOrder="2"/>
    </xf>
    <xf numFmtId="0" fontId="13" fillId="0" borderId="0" xfId="0" applyFont="1" applyAlignment="1">
      <alignment horizontal="right"/>
    </xf>
    <xf numFmtId="0" fontId="82" fillId="0" borderId="0" xfId="0" applyFont="1" applyAlignment="1">
      <alignment vertical="center" readingOrder="2"/>
    </xf>
    <xf numFmtId="0" fontId="28" fillId="0" borderId="0" xfId="0" applyFont="1" applyAlignment="1">
      <alignment vertical="center" readingOrder="2"/>
    </xf>
    <xf numFmtId="0" fontId="47" fillId="0" borderId="0" xfId="0" applyFont="1" applyAlignment="1">
      <alignment vertical="center" readingOrder="2"/>
    </xf>
    <xf numFmtId="0" fontId="14" fillId="0" borderId="0" xfId="0" applyFont="1" applyFill="1" applyAlignment="1">
      <alignment vertical="center" readingOrder="2"/>
    </xf>
    <xf numFmtId="0" fontId="48" fillId="0" borderId="0" xfId="0" applyFont="1" applyAlignment="1">
      <alignment vertical="center" readingOrder="2"/>
    </xf>
    <xf numFmtId="0" fontId="42" fillId="0" borderId="0" xfId="0" applyFont="1" applyAlignment="1">
      <alignment vertical="center" readingOrder="2"/>
    </xf>
    <xf numFmtId="0" fontId="36" fillId="0" borderId="0" xfId="0" applyFont="1" applyAlignment="1">
      <alignment vertical="center" wrapText="1" readingOrder="2"/>
    </xf>
    <xf numFmtId="0" fontId="83" fillId="0" borderId="0" xfId="0" applyFont="1" applyAlignment="1">
      <alignment vertical="center" readingOrder="2"/>
    </xf>
    <xf numFmtId="0" fontId="84" fillId="0" borderId="0" xfId="0" applyFont="1" applyAlignment="1">
      <alignment vertical="center" readingOrder="2"/>
    </xf>
    <xf numFmtId="0" fontId="41" fillId="0" borderId="0" xfId="0" applyFont="1" applyAlignment="1">
      <alignment vertical="center" readingOrder="2"/>
    </xf>
    <xf numFmtId="0" fontId="56" fillId="0" borderId="0" xfId="0" applyFont="1" applyAlignment="1">
      <alignment vertical="center" readingOrder="2"/>
    </xf>
    <xf numFmtId="0" fontId="7" fillId="0" borderId="0" xfId="0" applyFont="1" applyAlignment="1">
      <alignment vertical="center" readingOrder="2"/>
    </xf>
    <xf numFmtId="0" fontId="57" fillId="0" borderId="0" xfId="0" applyFont="1" applyAlignment="1">
      <alignment vertical="center" readingOrder="2"/>
    </xf>
    <xf numFmtId="0" fontId="50" fillId="0" borderId="0" xfId="0" applyFont="1" applyAlignment="1">
      <alignment vertical="center" readingOrder="2"/>
    </xf>
    <xf numFmtId="0" fontId="51" fillId="0" borderId="0" xfId="0" applyFont="1" applyAlignment="1">
      <alignment vertical="center" readingOrder="2"/>
    </xf>
    <xf numFmtId="0" fontId="52" fillId="0" borderId="0" xfId="0" applyFont="1" applyAlignment="1">
      <alignment vertical="center" readingOrder="2"/>
    </xf>
    <xf numFmtId="0" fontId="53" fillId="0" borderId="0" xfId="0" applyFont="1" applyAlignment="1">
      <alignment vertical="center" readingOrder="2"/>
    </xf>
    <xf numFmtId="0" fontId="20" fillId="0" borderId="75" xfId="0" applyFont="1" applyBorder="1" applyAlignment="1">
      <alignment horizontal="center" vertical="center" wrapText="1" readingOrder="2"/>
    </xf>
    <xf numFmtId="0" fontId="86" fillId="0" borderId="0" xfId="0" applyFont="1" applyAlignment="1">
      <alignment horizontal="right" vertical="center" readingOrder="2"/>
    </xf>
    <xf numFmtId="0" fontId="88" fillId="0" borderId="0" xfId="0" applyFont="1" applyAlignment="1">
      <alignment vertical="center" readingOrder="2"/>
    </xf>
    <xf numFmtId="0" fontId="90" fillId="0" borderId="0" xfId="0" applyFont="1" applyBorder="1" applyAlignment="1">
      <alignment vertical="center" readingOrder="2"/>
    </xf>
    <xf numFmtId="0" fontId="0" fillId="0" borderId="0" xfId="0" applyFont="1"/>
    <xf numFmtId="0" fontId="87" fillId="0" borderId="0" xfId="0" applyFont="1" applyAlignment="1"/>
    <xf numFmtId="0" fontId="0" fillId="6" borderId="0" xfId="0" applyFill="1"/>
    <xf numFmtId="0" fontId="0" fillId="6" borderId="44" xfId="0" applyFill="1" applyBorder="1"/>
    <xf numFmtId="0" fontId="73" fillId="0" borderId="44" xfId="0" applyFont="1" applyBorder="1" applyAlignment="1">
      <alignment vertical="center" readingOrder="2"/>
    </xf>
    <xf numFmtId="0" fontId="12" fillId="18" borderId="0" xfId="0" applyFont="1" applyFill="1" applyAlignment="1">
      <alignment horizontal="left" vertical="top"/>
    </xf>
    <xf numFmtId="0" fontId="12" fillId="6" borderId="0" xfId="0" applyFont="1" applyFill="1"/>
    <xf numFmtId="0" fontId="36" fillId="0" borderId="0" xfId="0" applyFont="1" applyBorder="1" applyAlignment="1">
      <alignment vertical="justify" wrapText="1" readingOrder="2"/>
    </xf>
    <xf numFmtId="0" fontId="76" fillId="0" borderId="0" xfId="0" applyFont="1" applyAlignment="1">
      <alignment vertical="center" readingOrder="2"/>
    </xf>
    <xf numFmtId="0" fontId="60" fillId="0" borderId="0" xfId="0" applyFont="1" applyAlignment="1">
      <alignment vertical="center" readingOrder="2"/>
    </xf>
    <xf numFmtId="0" fontId="36" fillId="0" borderId="78" xfId="0" applyFont="1" applyBorder="1" applyAlignment="1">
      <alignment vertical="justify" wrapText="1" readingOrder="2"/>
    </xf>
    <xf numFmtId="0" fontId="77" fillId="0" borderId="0" xfId="0" applyFont="1" applyAlignment="1">
      <alignment vertical="center" readingOrder="2"/>
    </xf>
    <xf numFmtId="0" fontId="78" fillId="0" borderId="0" xfId="0" applyFont="1" applyAlignment="1">
      <alignment vertical="center" readingOrder="2"/>
    </xf>
    <xf numFmtId="0" fontId="36" fillId="0" borderId="0" xfId="0" applyFont="1" applyAlignment="1">
      <alignment vertical="center" readingOrder="2"/>
    </xf>
    <xf numFmtId="0" fontId="36" fillId="0" borderId="0" xfId="0" applyFont="1" applyAlignment="1">
      <alignment vertical="center"/>
    </xf>
    <xf numFmtId="0" fontId="60" fillId="0" borderId="0" xfId="0" applyFont="1" applyBorder="1" applyAlignment="1">
      <alignment horizontal="right" vertical="center" readingOrder="2"/>
    </xf>
    <xf numFmtId="0" fontId="12" fillId="5" borderId="16" xfId="0" applyFont="1" applyFill="1" applyBorder="1" applyAlignment="1">
      <alignment horizontal="center" vertical="center" wrapText="1"/>
    </xf>
    <xf numFmtId="0" fontId="12" fillId="5" borderId="38"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21" borderId="6"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63" fillId="0" borderId="0" xfId="0" applyFont="1" applyFill="1" applyBorder="1" applyAlignment="1" applyProtection="1">
      <alignment horizontal="center" vertical="center" shrinkToFit="1"/>
      <protection locked="0"/>
    </xf>
    <xf numFmtId="0" fontId="12" fillId="18" borderId="7" xfId="0" applyFont="1" applyFill="1" applyBorder="1" applyAlignment="1">
      <alignment horizontal="center" vertical="center"/>
    </xf>
    <xf numFmtId="0" fontId="32" fillId="0" borderId="0" xfId="0" applyFont="1" applyBorder="1" applyAlignment="1">
      <alignment vertical="center"/>
    </xf>
    <xf numFmtId="0" fontId="12" fillId="5" borderId="2" xfId="1" applyFont="1" applyFill="1" applyBorder="1" applyAlignment="1" applyProtection="1">
      <alignment horizontal="center" vertical="center" wrapText="1"/>
    </xf>
    <xf numFmtId="0" fontId="12" fillId="5" borderId="11" xfId="1" applyFont="1" applyFill="1" applyBorder="1" applyAlignment="1" applyProtection="1">
      <alignment horizontal="center" vertical="center" wrapText="1"/>
    </xf>
    <xf numFmtId="0" fontId="12" fillId="5" borderId="18" xfId="1" applyFont="1" applyFill="1" applyBorder="1" applyAlignment="1" applyProtection="1">
      <alignment horizontal="center" vertical="center" wrapText="1"/>
    </xf>
    <xf numFmtId="0" fontId="12" fillId="5" borderId="19" xfId="1" applyFont="1" applyFill="1" applyBorder="1" applyAlignment="1" applyProtection="1">
      <alignment horizontal="center" vertical="center" wrapText="1"/>
    </xf>
    <xf numFmtId="0" fontId="12" fillId="5" borderId="10" xfId="1" applyFont="1" applyFill="1" applyBorder="1" applyAlignment="1" applyProtection="1">
      <alignment horizontal="center" vertical="center" wrapText="1"/>
    </xf>
    <xf numFmtId="0" fontId="12" fillId="5" borderId="17" xfId="1" applyFont="1" applyFill="1" applyBorder="1" applyAlignment="1" applyProtection="1">
      <alignment horizontal="center" vertical="center" wrapText="1"/>
    </xf>
    <xf numFmtId="0" fontId="16" fillId="6" borderId="35" xfId="0" applyFont="1" applyFill="1" applyBorder="1" applyAlignment="1">
      <alignment horizontal="center" vertical="center"/>
    </xf>
    <xf numFmtId="0" fontId="16" fillId="6" borderId="0" xfId="0" applyFont="1" applyFill="1"/>
    <xf numFmtId="0" fontId="16" fillId="0" borderId="1" xfId="1" applyFont="1" applyFill="1" applyBorder="1" applyAlignment="1" applyProtection="1">
      <alignment vertical="center" wrapText="1"/>
    </xf>
    <xf numFmtId="0" fontId="16" fillId="0" borderId="6" xfId="0" applyFont="1" applyFill="1" applyBorder="1" applyAlignment="1">
      <alignment horizontal="center" vertical="center"/>
    </xf>
    <xf numFmtId="0" fontId="16" fillId="0" borderId="0" xfId="0" applyFont="1" applyFill="1"/>
    <xf numFmtId="0" fontId="28" fillId="17" borderId="6" xfId="0" applyFont="1" applyFill="1" applyBorder="1" applyAlignment="1">
      <alignment horizontal="center" vertical="center" wrapText="1" readingOrder="2"/>
    </xf>
    <xf numFmtId="0" fontId="16" fillId="0" borderId="6" xfId="0" applyFont="1" applyBorder="1" applyAlignment="1">
      <alignment horizontal="center" vertical="center"/>
    </xf>
    <xf numFmtId="0" fontId="16" fillId="6" borderId="7" xfId="1" applyFont="1" applyFill="1" applyBorder="1" applyAlignment="1" applyProtection="1">
      <alignment horizontal="center" vertical="center" wrapText="1"/>
    </xf>
    <xf numFmtId="0" fontId="12" fillId="18" borderId="0" xfId="0" applyFont="1" applyFill="1" applyBorder="1" applyAlignment="1">
      <alignment horizontal="center" vertical="center"/>
    </xf>
    <xf numFmtId="0" fontId="16" fillId="0" borderId="2" xfId="1" applyFont="1" applyFill="1" applyBorder="1" applyAlignment="1" applyProtection="1">
      <alignment horizontal="center" vertical="center" wrapText="1"/>
    </xf>
    <xf numFmtId="0" fontId="16" fillId="0" borderId="29" xfId="0" applyFont="1" applyFill="1" applyBorder="1" applyAlignment="1">
      <alignment horizontal="center" vertical="center"/>
    </xf>
    <xf numFmtId="0" fontId="16" fillId="6" borderId="14" xfId="0" applyFont="1" applyFill="1" applyBorder="1" applyAlignment="1">
      <alignment horizontal="center" vertical="center"/>
    </xf>
    <xf numFmtId="0" fontId="16" fillId="0" borderId="2" xfId="1" applyFont="1" applyFill="1" applyBorder="1" applyAlignment="1" applyProtection="1">
      <alignment vertical="center" wrapText="1"/>
    </xf>
    <xf numFmtId="164" fontId="16" fillId="0" borderId="2" xfId="1" applyNumberFormat="1" applyFont="1" applyFill="1" applyBorder="1" applyAlignment="1" applyProtection="1">
      <alignment horizontal="center" vertical="center" wrapText="1"/>
    </xf>
    <xf numFmtId="164" fontId="16" fillId="0" borderId="18" xfId="1" applyNumberFormat="1" applyFont="1" applyFill="1" applyBorder="1" applyAlignment="1" applyProtection="1">
      <alignment horizontal="center" vertical="center" wrapText="1"/>
    </xf>
    <xf numFmtId="0" fontId="16" fillId="0" borderId="2" xfId="0" applyFont="1" applyFill="1" applyBorder="1" applyAlignment="1">
      <alignment horizontal="center" vertical="center"/>
    </xf>
    <xf numFmtId="0" fontId="16" fillId="0" borderId="16" xfId="1" applyFont="1" applyFill="1" applyBorder="1" applyAlignment="1" applyProtection="1">
      <alignment horizontal="center" vertical="center" wrapText="1"/>
    </xf>
    <xf numFmtId="0" fontId="16" fillId="8" borderId="60" xfId="0" applyFont="1" applyFill="1" applyBorder="1" applyAlignment="1">
      <alignment horizontal="center" vertical="center"/>
    </xf>
    <xf numFmtId="0" fontId="16" fillId="2" borderId="66" xfId="0" applyFont="1" applyFill="1" applyBorder="1" applyAlignment="1">
      <alignment horizontal="center" vertical="center"/>
    </xf>
    <xf numFmtId="0" fontId="16" fillId="0" borderId="18" xfId="1" applyFont="1" applyFill="1" applyBorder="1" applyAlignment="1" applyProtection="1">
      <alignment horizontal="center" vertical="center" wrapText="1"/>
    </xf>
    <xf numFmtId="0" fontId="16" fillId="6" borderId="2" xfId="1" applyFont="1" applyFill="1" applyBorder="1" applyAlignment="1" applyProtection="1">
      <alignment horizontal="center" vertical="center" wrapText="1"/>
    </xf>
    <xf numFmtId="0" fontId="16" fillId="0" borderId="2" xfId="0" applyFont="1" applyBorder="1" applyAlignment="1">
      <alignment horizontal="center" vertical="center"/>
    </xf>
    <xf numFmtId="0" fontId="28" fillId="17" borderId="18" xfId="0" applyFont="1" applyFill="1" applyBorder="1" applyAlignment="1">
      <alignment horizontal="center" vertical="center" wrapText="1" readingOrder="2"/>
    </xf>
    <xf numFmtId="0" fontId="16" fillId="0" borderId="18" xfId="0" applyFont="1" applyBorder="1" applyAlignment="1">
      <alignment horizontal="center" vertical="center"/>
    </xf>
    <xf numFmtId="0" fontId="16" fillId="6" borderId="0" xfId="1" applyFont="1" applyFill="1" applyBorder="1" applyAlignment="1" applyProtection="1">
      <alignment horizontal="center" vertical="center" wrapText="1"/>
    </xf>
    <xf numFmtId="0" fontId="16" fillId="11" borderId="35" xfId="0" applyFont="1" applyFill="1" applyBorder="1" applyAlignment="1">
      <alignment horizontal="center" vertical="center"/>
    </xf>
    <xf numFmtId="0" fontId="16" fillId="11" borderId="30" xfId="0" applyFont="1" applyFill="1" applyBorder="1" applyAlignment="1">
      <alignment horizontal="center" vertical="center"/>
    </xf>
    <xf numFmtId="0" fontId="16" fillId="4" borderId="30" xfId="0" applyFont="1" applyFill="1" applyBorder="1" applyAlignment="1">
      <alignment horizontal="center" vertical="center"/>
    </xf>
    <xf numFmtId="0" fontId="16" fillId="2" borderId="3" xfId="0" applyFont="1" applyFill="1" applyBorder="1" applyAlignment="1">
      <alignment horizontal="center" vertical="center"/>
    </xf>
    <xf numFmtId="0" fontId="16" fillId="11" borderId="4" xfId="0" applyFont="1" applyFill="1" applyBorder="1" applyAlignment="1">
      <alignment horizontal="center" vertical="center"/>
    </xf>
    <xf numFmtId="0" fontId="16" fillId="10" borderId="16" xfId="0" applyFont="1" applyFill="1" applyBorder="1" applyAlignment="1">
      <alignment horizontal="center" vertical="center"/>
    </xf>
    <xf numFmtId="0" fontId="16" fillId="9" borderId="18" xfId="0" applyFont="1" applyFill="1" applyBorder="1" applyAlignment="1">
      <alignment horizontal="center" vertical="center"/>
    </xf>
    <xf numFmtId="0" fontId="16" fillId="13" borderId="52" xfId="0" applyFont="1" applyFill="1" applyBorder="1" applyAlignment="1">
      <alignment horizontal="center" vertical="center"/>
    </xf>
    <xf numFmtId="0" fontId="16" fillId="11" borderId="27" xfId="0" applyFont="1" applyFill="1" applyBorder="1" applyAlignment="1">
      <alignment horizontal="center" vertical="center"/>
    </xf>
    <xf numFmtId="0" fontId="16" fillId="4" borderId="27" xfId="0" applyFont="1" applyFill="1" applyBorder="1" applyAlignment="1">
      <alignment horizontal="center" vertical="center"/>
    </xf>
    <xf numFmtId="0" fontId="16" fillId="2" borderId="27" xfId="0" applyFont="1" applyFill="1" applyBorder="1" applyAlignment="1">
      <alignment horizontal="center" vertical="center"/>
    </xf>
    <xf numFmtId="0" fontId="16" fillId="24" borderId="66" xfId="0" applyFont="1" applyFill="1" applyBorder="1" applyAlignment="1">
      <alignment horizontal="center" vertical="center"/>
    </xf>
    <xf numFmtId="0" fontId="16" fillId="0" borderId="29" xfId="1" applyFont="1" applyFill="1" applyBorder="1" applyAlignment="1" applyProtection="1">
      <alignment horizontal="center" vertical="center" wrapText="1"/>
    </xf>
    <xf numFmtId="0" fontId="16" fillId="0" borderId="29" xfId="1" applyFont="1" applyFill="1" applyBorder="1" applyAlignment="1" applyProtection="1">
      <alignment vertical="center" wrapText="1"/>
    </xf>
    <xf numFmtId="0" fontId="16" fillId="0" borderId="49" xfId="0" applyFont="1" applyBorder="1" applyAlignment="1">
      <alignment horizontal="center" vertical="center"/>
    </xf>
    <xf numFmtId="0" fontId="16" fillId="6" borderId="49" xfId="0" applyFont="1" applyFill="1" applyBorder="1" applyAlignment="1">
      <alignment horizontal="center" vertical="center"/>
    </xf>
    <xf numFmtId="164" fontId="16" fillId="0" borderId="29" xfId="1" applyNumberFormat="1" applyFont="1" applyFill="1" applyBorder="1" applyAlignment="1" applyProtection="1">
      <alignment horizontal="center" vertical="center" wrapText="1"/>
    </xf>
    <xf numFmtId="164" fontId="16" fillId="0" borderId="31" xfId="1" applyNumberFormat="1" applyFont="1" applyFill="1" applyBorder="1" applyAlignment="1" applyProtection="1">
      <alignment horizontal="center" vertical="center" wrapText="1"/>
    </xf>
    <xf numFmtId="0" fontId="16" fillId="0" borderId="41" xfId="1" applyFont="1" applyFill="1" applyBorder="1" applyAlignment="1" applyProtection="1">
      <alignment horizontal="center" vertical="center" wrapText="1"/>
    </xf>
    <xf numFmtId="0" fontId="16" fillId="0" borderId="31" xfId="1" applyFont="1" applyFill="1" applyBorder="1" applyAlignment="1" applyProtection="1">
      <alignment horizontal="center" vertical="center" wrapText="1"/>
    </xf>
    <xf numFmtId="0" fontId="16" fillId="0" borderId="26" xfId="1" applyFont="1" applyFill="1" applyBorder="1" applyAlignment="1" applyProtection="1">
      <alignment horizontal="center" vertical="center" wrapText="1"/>
    </xf>
    <xf numFmtId="0" fontId="19" fillId="16" borderId="68" xfId="0" applyFont="1" applyFill="1" applyBorder="1" applyAlignment="1">
      <alignment horizontal="center" vertical="center"/>
    </xf>
    <xf numFmtId="0" fontId="19" fillId="2" borderId="68" xfId="0" applyFont="1" applyFill="1" applyBorder="1" applyAlignment="1">
      <alignment horizontal="center" vertical="center"/>
    </xf>
    <xf numFmtId="0" fontId="16" fillId="6" borderId="24" xfId="0" applyFont="1" applyFill="1" applyBorder="1" applyAlignment="1">
      <alignment horizontal="center" vertical="center"/>
    </xf>
    <xf numFmtId="0" fontId="16" fillId="6" borderId="39" xfId="0" applyFont="1" applyFill="1" applyBorder="1" applyAlignment="1">
      <alignment horizontal="center" vertical="center"/>
    </xf>
    <xf numFmtId="0" fontId="19" fillId="0" borderId="3" xfId="1" applyFont="1" applyFill="1" applyBorder="1" applyAlignment="1" applyProtection="1">
      <alignment horizontal="center" vertical="center" wrapText="1"/>
    </xf>
    <xf numFmtId="0" fontId="19" fillId="0" borderId="26" xfId="1" applyFont="1" applyFill="1" applyBorder="1" applyAlignment="1" applyProtection="1">
      <alignment horizontal="center" vertical="center" wrapText="1"/>
    </xf>
    <xf numFmtId="0" fontId="19" fillId="6" borderId="31" xfId="0" applyFont="1" applyFill="1" applyBorder="1" applyAlignment="1">
      <alignment horizontal="center" vertical="center" wrapText="1" readingOrder="2"/>
    </xf>
    <xf numFmtId="0" fontId="16" fillId="6" borderId="23" xfId="0" applyFont="1" applyFill="1" applyBorder="1" applyAlignment="1">
      <alignment horizontal="center" vertical="center"/>
    </xf>
    <xf numFmtId="0" fontId="16" fillId="0" borderId="12" xfId="1" applyFont="1" applyFill="1" applyBorder="1" applyAlignment="1" applyProtection="1">
      <alignment horizontal="center" vertical="center" wrapText="1"/>
    </xf>
    <xf numFmtId="0" fontId="16" fillId="0" borderId="10" xfId="1" applyFont="1" applyFill="1" applyBorder="1" applyAlignment="1" applyProtection="1">
      <alignment vertical="center" wrapText="1"/>
    </xf>
    <xf numFmtId="0" fontId="16" fillId="0" borderId="10" xfId="1" applyFont="1" applyFill="1" applyBorder="1" applyAlignment="1" applyProtection="1">
      <alignment horizontal="center" vertical="center" wrapText="1"/>
    </xf>
    <xf numFmtId="164" fontId="16" fillId="0" borderId="10" xfId="1" applyNumberFormat="1" applyFont="1" applyFill="1" applyBorder="1" applyAlignment="1" applyProtection="1">
      <alignment horizontal="center" vertical="center" wrapText="1"/>
    </xf>
    <xf numFmtId="164" fontId="16" fillId="0" borderId="46" xfId="1" applyNumberFormat="1" applyFont="1" applyFill="1" applyBorder="1" applyAlignment="1" applyProtection="1">
      <alignment horizontal="center" vertical="center" wrapText="1"/>
    </xf>
    <xf numFmtId="0" fontId="16" fillId="0" borderId="12" xfId="0" applyFont="1" applyFill="1" applyBorder="1" applyAlignment="1">
      <alignment horizontal="center" vertical="center"/>
    </xf>
    <xf numFmtId="0" fontId="16" fillId="0" borderId="20" xfId="1" applyFont="1" applyFill="1" applyBorder="1" applyAlignment="1" applyProtection="1">
      <alignment horizontal="center" vertical="center" wrapText="1"/>
    </xf>
    <xf numFmtId="0" fontId="16" fillId="0" borderId="13" xfId="1" applyFont="1" applyFill="1" applyBorder="1" applyAlignment="1" applyProtection="1">
      <alignment horizontal="center" vertical="center" wrapText="1"/>
    </xf>
    <xf numFmtId="0" fontId="16" fillId="6" borderId="8" xfId="0" applyFont="1" applyFill="1" applyBorder="1" applyAlignment="1">
      <alignment horizontal="center" vertical="center"/>
    </xf>
    <xf numFmtId="0" fontId="16" fillId="6" borderId="12" xfId="1" applyFont="1" applyFill="1" applyBorder="1" applyAlignment="1" applyProtection="1">
      <alignment horizontal="center" vertical="center" wrapText="1"/>
    </xf>
    <xf numFmtId="0" fontId="16" fillId="0" borderId="12" xfId="0" applyFont="1" applyBorder="1" applyAlignment="1">
      <alignment horizontal="center" vertical="center"/>
    </xf>
    <xf numFmtId="0" fontId="16" fillId="6" borderId="13" xfId="1" applyFont="1" applyFill="1" applyBorder="1" applyAlignment="1" applyProtection="1">
      <alignment horizontal="center" vertical="center" wrapText="1"/>
    </xf>
    <xf numFmtId="0" fontId="16" fillId="6" borderId="5" xfId="1" applyFont="1" applyFill="1" applyBorder="1" applyAlignment="1" applyProtection="1">
      <alignment horizontal="center" vertical="center" wrapText="1"/>
    </xf>
    <xf numFmtId="0" fontId="16" fillId="6" borderId="46" xfId="1" applyFont="1" applyFill="1" applyBorder="1" applyAlignment="1" applyProtection="1">
      <alignment horizontal="center" vertical="center" wrapText="1"/>
    </xf>
    <xf numFmtId="0" fontId="16" fillId="6" borderId="42" xfId="1" applyFont="1" applyFill="1" applyBorder="1" applyAlignment="1" applyProtection="1">
      <alignment horizontal="center" vertical="center" wrapText="1"/>
    </xf>
    <xf numFmtId="0" fontId="0" fillId="0" borderId="67" xfId="0" applyBorder="1" applyAlignment="1">
      <alignment horizontal="center"/>
    </xf>
    <xf numFmtId="0" fontId="71" fillId="10" borderId="68" xfId="0" applyFont="1" applyFill="1" applyBorder="1" applyAlignment="1">
      <alignment horizontal="center" vertical="center"/>
    </xf>
    <xf numFmtId="0" fontId="71" fillId="9" borderId="69" xfId="0" applyFont="1" applyFill="1" applyBorder="1" applyAlignment="1">
      <alignment horizontal="center" vertical="center"/>
    </xf>
    <xf numFmtId="0" fontId="19" fillId="24" borderId="68" xfId="0" applyFont="1" applyFill="1" applyBorder="1" applyAlignment="1">
      <alignment horizontal="center" vertical="center"/>
    </xf>
    <xf numFmtId="0" fontId="71" fillId="24" borderId="45" xfId="0" applyFont="1" applyFill="1" applyBorder="1" applyAlignment="1">
      <alignment horizontal="center" vertical="center"/>
    </xf>
    <xf numFmtId="0" fontId="16" fillId="6" borderId="1" xfId="1" applyFont="1" applyFill="1" applyBorder="1" applyAlignment="1" applyProtection="1">
      <alignment vertical="center" wrapText="1"/>
    </xf>
    <xf numFmtId="0" fontId="18" fillId="0" borderId="1" xfId="0" applyFont="1" applyBorder="1"/>
    <xf numFmtId="0" fontId="16" fillId="6" borderId="12" xfId="1" applyFont="1" applyFill="1" applyBorder="1" applyAlignment="1" applyProtection="1">
      <alignment vertical="center" wrapText="1"/>
    </xf>
    <xf numFmtId="164" fontId="16" fillId="6" borderId="12" xfId="1" applyNumberFormat="1" applyFont="1" applyFill="1" applyBorder="1" applyAlignment="1" applyProtection="1">
      <alignment horizontal="center" vertical="center" wrapText="1"/>
    </xf>
    <xf numFmtId="0" fontId="16" fillId="6" borderId="25" xfId="0" applyFont="1" applyFill="1" applyBorder="1" applyAlignment="1">
      <alignment horizontal="center" vertical="center"/>
    </xf>
    <xf numFmtId="0" fontId="16" fillId="6" borderId="6" xfId="1" applyFont="1" applyFill="1" applyBorder="1" applyAlignment="1" applyProtection="1">
      <alignment vertical="center" wrapText="1"/>
    </xf>
    <xf numFmtId="0" fontId="16" fillId="6" borderId="29" xfId="1" applyFont="1" applyFill="1" applyBorder="1" applyAlignment="1" applyProtection="1">
      <alignment horizontal="center" vertical="center" wrapText="1"/>
    </xf>
    <xf numFmtId="0" fontId="16" fillId="6" borderId="40" xfId="1" applyFont="1" applyFill="1" applyBorder="1" applyAlignment="1" applyProtection="1">
      <alignment horizontal="center" vertical="center" wrapText="1"/>
    </xf>
    <xf numFmtId="0" fontId="18" fillId="0" borderId="29" xfId="0" applyFont="1" applyBorder="1"/>
    <xf numFmtId="0" fontId="16" fillId="0" borderId="24" xfId="0" applyFont="1" applyBorder="1" applyAlignment="1">
      <alignment horizontal="center" vertical="center"/>
    </xf>
    <xf numFmtId="0" fontId="16" fillId="6" borderId="30" xfId="1" applyFont="1" applyFill="1" applyBorder="1" applyAlignment="1" applyProtection="1">
      <alignment vertical="center" wrapText="1"/>
    </xf>
    <xf numFmtId="0" fontId="16" fillId="6" borderId="33" xfId="1" applyFont="1" applyFill="1" applyBorder="1" applyAlignment="1" applyProtection="1">
      <alignment horizontal="center" vertical="center" wrapText="1"/>
    </xf>
    <xf numFmtId="0" fontId="16" fillId="0" borderId="25" xfId="0" applyFont="1" applyBorder="1" applyAlignment="1">
      <alignment horizontal="center" vertical="center"/>
    </xf>
    <xf numFmtId="0" fontId="16" fillId="18" borderId="0" xfId="0" applyFont="1" applyFill="1" applyBorder="1" applyAlignment="1">
      <alignment horizontal="center" vertical="center"/>
    </xf>
    <xf numFmtId="0" fontId="16" fillId="6" borderId="3" xfId="1" applyFont="1" applyFill="1" applyBorder="1" applyAlignment="1" applyProtection="1">
      <alignment horizontal="center" vertical="center" wrapText="1"/>
    </xf>
    <xf numFmtId="0" fontId="16" fillId="18" borderId="1" xfId="0" applyFont="1" applyFill="1" applyBorder="1" applyAlignment="1">
      <alignment horizontal="center" vertical="center" wrapText="1"/>
    </xf>
    <xf numFmtId="0" fontId="12" fillId="5" borderId="11" xfId="0" applyFont="1" applyFill="1" applyBorder="1" applyAlignment="1">
      <alignment horizontal="center" vertical="center"/>
    </xf>
    <xf numFmtId="0" fontId="12" fillId="5" borderId="2" xfId="0" applyFont="1" applyFill="1" applyBorder="1" applyAlignment="1">
      <alignment horizontal="center" vertical="center"/>
    </xf>
    <xf numFmtId="0" fontId="16" fillId="0" borderId="1" xfId="0" applyFont="1" applyBorder="1" applyAlignment="1">
      <alignment horizontal="center" vertical="center" wrapText="1" readingOrder="2"/>
    </xf>
    <xf numFmtId="164" fontId="16" fillId="0" borderId="1" xfId="0" applyNumberFormat="1" applyFont="1" applyBorder="1" applyAlignment="1">
      <alignment horizontal="center" vertical="center"/>
    </xf>
    <xf numFmtId="0" fontId="16" fillId="0" borderId="30" xfId="0" applyFont="1" applyBorder="1" applyAlignment="1">
      <alignment horizontal="center" vertical="center" wrapText="1" readingOrder="2"/>
    </xf>
    <xf numFmtId="0" fontId="18" fillId="0" borderId="26" xfId="0" applyFont="1" applyBorder="1"/>
    <xf numFmtId="0" fontId="16" fillId="0" borderId="6" xfId="0" applyFont="1" applyBorder="1" applyAlignment="1">
      <alignment horizontal="center" vertical="center" wrapText="1" readingOrder="2"/>
    </xf>
    <xf numFmtId="0" fontId="16" fillId="0" borderId="7" xfId="0" applyFont="1" applyBorder="1" applyAlignment="1">
      <alignment horizontal="center" vertical="center"/>
    </xf>
    <xf numFmtId="0" fontId="6" fillId="0" borderId="61" xfId="3" applyBorder="1" applyAlignment="1">
      <alignment horizontal="center" vertical="center"/>
    </xf>
    <xf numFmtId="0" fontId="93" fillId="0" borderId="0" xfId="0" applyFont="1" applyBorder="1" applyAlignment="1">
      <alignment horizontal="right" vertical="center" wrapText="1"/>
    </xf>
    <xf numFmtId="0" fontId="94" fillId="0" borderId="0" xfId="3" applyFont="1" applyBorder="1" applyAlignment="1">
      <alignment horizontal="right" vertical="center"/>
    </xf>
    <xf numFmtId="0" fontId="19" fillId="0" borderId="0" xfId="0" applyFont="1" applyAlignment="1">
      <alignment vertical="center"/>
    </xf>
    <xf numFmtId="0" fontId="17" fillId="19" borderId="25" xfId="0" applyFont="1" applyFill="1" applyBorder="1" applyAlignment="1">
      <alignment horizontal="center" vertical="center" wrapText="1" readingOrder="2"/>
    </xf>
    <xf numFmtId="0" fontId="17" fillId="19" borderId="6" xfId="0" applyFont="1" applyFill="1" applyBorder="1" applyAlignment="1">
      <alignment horizontal="center" vertical="center" wrapText="1" readingOrder="2"/>
    </xf>
    <xf numFmtId="0" fontId="19" fillId="19" borderId="67" xfId="0" applyFont="1" applyFill="1" applyBorder="1" applyAlignment="1">
      <alignment horizontal="center" vertical="center"/>
    </xf>
    <xf numFmtId="0" fontId="19" fillId="19" borderId="68" xfId="0" applyFont="1" applyFill="1" applyBorder="1" applyAlignment="1">
      <alignment horizontal="center" vertical="center"/>
    </xf>
    <xf numFmtId="0" fontId="19" fillId="7" borderId="68" xfId="0" applyFont="1" applyFill="1" applyBorder="1" applyAlignment="1">
      <alignment horizontal="center" vertical="center"/>
    </xf>
    <xf numFmtId="0" fontId="17" fillId="7" borderId="7" xfId="0" applyFont="1" applyFill="1" applyBorder="1" applyAlignment="1">
      <alignment horizontal="center" vertical="center" wrapText="1" readingOrder="2"/>
    </xf>
    <xf numFmtId="0" fontId="19" fillId="7" borderId="69" xfId="0" applyFont="1" applyFill="1" applyBorder="1" applyAlignment="1">
      <alignment horizontal="center" vertical="center"/>
    </xf>
    <xf numFmtId="0" fontId="19" fillId="19" borderId="1" xfId="0" applyFont="1" applyFill="1" applyBorder="1" applyAlignment="1">
      <alignment horizontal="center" vertical="center"/>
    </xf>
    <xf numFmtId="0" fontId="19" fillId="19" borderId="6" xfId="0" applyFont="1" applyFill="1" applyBorder="1" applyAlignment="1">
      <alignment horizontal="center" vertical="center"/>
    </xf>
    <xf numFmtId="0" fontId="19" fillId="7" borderId="7" xfId="0" applyFont="1" applyFill="1" applyBorder="1" applyAlignment="1">
      <alignment horizontal="center" vertical="center"/>
    </xf>
    <xf numFmtId="0" fontId="19" fillId="19" borderId="22" xfId="0" applyFont="1" applyFill="1" applyBorder="1" applyAlignment="1">
      <alignment horizontal="center" vertical="center"/>
    </xf>
    <xf numFmtId="0" fontId="17" fillId="25" borderId="25" xfId="0" applyFont="1" applyFill="1" applyBorder="1" applyAlignment="1">
      <alignment horizontal="center" vertical="center" wrapText="1" readingOrder="2"/>
    </xf>
    <xf numFmtId="0" fontId="17" fillId="25" borderId="6" xfId="0" applyFont="1" applyFill="1" applyBorder="1" applyAlignment="1">
      <alignment horizontal="center" vertical="center" wrapText="1" readingOrder="2"/>
    </xf>
    <xf numFmtId="0" fontId="17" fillId="25" borderId="45" xfId="0" applyFont="1" applyFill="1" applyBorder="1" applyAlignment="1">
      <alignment horizontal="center" vertical="center"/>
    </xf>
    <xf numFmtId="0" fontId="17" fillId="19" borderId="45" xfId="0" applyFont="1" applyFill="1" applyBorder="1" applyAlignment="1">
      <alignment horizontal="center" vertical="center"/>
    </xf>
    <xf numFmtId="0" fontId="17" fillId="25" borderId="22" xfId="0" applyFont="1" applyFill="1" applyBorder="1" applyAlignment="1">
      <alignment horizontal="center" vertical="center" wrapText="1" readingOrder="2"/>
    </xf>
    <xf numFmtId="0" fontId="19" fillId="25" borderId="35" xfId="0" applyFont="1" applyFill="1" applyBorder="1" applyAlignment="1">
      <alignment horizontal="center" vertical="center"/>
    </xf>
    <xf numFmtId="0" fontId="19" fillId="25" borderId="24" xfId="0" applyFont="1" applyFill="1" applyBorder="1" applyAlignment="1">
      <alignment horizontal="center" vertical="center"/>
    </xf>
    <xf numFmtId="0" fontId="19" fillId="25" borderId="25" xfId="0" applyFont="1" applyFill="1" applyBorder="1" applyAlignment="1">
      <alignment horizontal="center" vertical="center"/>
    </xf>
    <xf numFmtId="0" fontId="19" fillId="25" borderId="67" xfId="0" applyFont="1" applyFill="1" applyBorder="1" applyAlignment="1">
      <alignment horizontal="center" vertical="center"/>
    </xf>
    <xf numFmtId="0" fontId="19" fillId="25" borderId="30" xfId="0" applyFont="1" applyFill="1" applyBorder="1" applyAlignment="1">
      <alignment horizontal="center" vertical="center"/>
    </xf>
    <xf numFmtId="0" fontId="19" fillId="25" borderId="1" xfId="0" applyFont="1" applyFill="1" applyBorder="1" applyAlignment="1">
      <alignment horizontal="center" vertical="center"/>
    </xf>
    <xf numFmtId="0" fontId="19" fillId="25" borderId="6" xfId="0" applyFont="1" applyFill="1" applyBorder="1" applyAlignment="1">
      <alignment horizontal="center" vertical="center"/>
    </xf>
    <xf numFmtId="0" fontId="19" fillId="25" borderId="68" xfId="0" applyFont="1" applyFill="1" applyBorder="1" applyAlignment="1">
      <alignment horizontal="center" vertical="center"/>
    </xf>
    <xf numFmtId="0" fontId="19" fillId="25" borderId="23" xfId="0" applyFont="1" applyFill="1" applyBorder="1" applyAlignment="1">
      <alignment horizontal="center" vertical="center"/>
    </xf>
    <xf numFmtId="0" fontId="19" fillId="25" borderId="12" xfId="0" applyFont="1" applyFill="1" applyBorder="1" applyAlignment="1">
      <alignment horizontal="center" vertical="center"/>
    </xf>
    <xf numFmtId="0" fontId="19" fillId="29" borderId="1" xfId="0" applyFont="1" applyFill="1" applyBorder="1" applyAlignment="1">
      <alignment horizontal="center" vertical="center"/>
    </xf>
    <xf numFmtId="0" fontId="19" fillId="7" borderId="30" xfId="0" applyFont="1" applyFill="1" applyBorder="1" applyAlignment="1">
      <alignment horizontal="center" vertical="center"/>
    </xf>
    <xf numFmtId="0" fontId="19" fillId="7" borderId="6" xfId="0" applyFont="1" applyFill="1" applyBorder="1" applyAlignment="1">
      <alignment horizontal="center" vertical="center"/>
    </xf>
    <xf numFmtId="0" fontId="19" fillId="19" borderId="30" xfId="0" applyFont="1" applyFill="1" applyBorder="1" applyAlignment="1">
      <alignment horizontal="center" vertical="center"/>
    </xf>
    <xf numFmtId="0" fontId="19" fillId="5" borderId="33" xfId="0" applyFont="1" applyFill="1" applyBorder="1" applyAlignment="1">
      <alignment horizontal="center" vertical="center"/>
    </xf>
    <xf numFmtId="0" fontId="19" fillId="5" borderId="5"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69" xfId="0" applyFont="1" applyFill="1" applyBorder="1" applyAlignment="1">
      <alignment horizontal="center" vertical="center"/>
    </xf>
    <xf numFmtId="0" fontId="19" fillId="19" borderId="12" xfId="0" applyFont="1" applyFill="1" applyBorder="1" applyAlignment="1">
      <alignment horizontal="center" vertical="center"/>
    </xf>
    <xf numFmtId="0" fontId="19" fillId="7" borderId="12" xfId="0" applyFont="1" applyFill="1" applyBorder="1" applyAlignment="1">
      <alignment horizontal="center" vertical="center"/>
    </xf>
    <xf numFmtId="0" fontId="19" fillId="21" borderId="33" xfId="0" applyFont="1" applyFill="1" applyBorder="1" applyAlignment="1">
      <alignment horizontal="center" vertical="center"/>
    </xf>
    <xf numFmtId="0" fontId="19" fillId="21" borderId="5" xfId="0" applyFont="1" applyFill="1" applyBorder="1" applyAlignment="1">
      <alignment horizontal="center" vertical="center"/>
    </xf>
    <xf numFmtId="0" fontId="19" fillId="21" borderId="7" xfId="0" applyFont="1" applyFill="1" applyBorder="1" applyAlignment="1">
      <alignment horizontal="center" vertical="center"/>
    </xf>
    <xf numFmtId="0" fontId="19" fillId="21" borderId="69" xfId="0" applyFont="1" applyFill="1" applyBorder="1" applyAlignment="1">
      <alignment horizontal="center" vertical="center"/>
    </xf>
    <xf numFmtId="0" fontId="19" fillId="19" borderId="35" xfId="0" applyFont="1" applyFill="1" applyBorder="1" applyAlignment="1">
      <alignment horizontal="center" vertical="center"/>
    </xf>
    <xf numFmtId="0" fontId="19" fillId="19" borderId="25" xfId="0" applyFont="1" applyFill="1" applyBorder="1" applyAlignment="1">
      <alignment horizontal="center" vertical="center"/>
    </xf>
    <xf numFmtId="0" fontId="19" fillId="5" borderId="30" xfId="0" applyFont="1" applyFill="1" applyBorder="1" applyAlignment="1">
      <alignment horizontal="center" vertical="center"/>
    </xf>
    <xf numFmtId="0" fontId="19" fillId="5" borderId="1"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68" xfId="0" applyFont="1" applyFill="1" applyBorder="1" applyAlignment="1">
      <alignment horizontal="center" vertical="center"/>
    </xf>
    <xf numFmtId="0" fontId="19" fillId="26" borderId="56" xfId="0" applyFont="1" applyFill="1" applyBorder="1" applyAlignment="1">
      <alignment horizontal="center" vertical="center"/>
    </xf>
    <xf numFmtId="0" fontId="19" fillId="26" borderId="57" xfId="0" applyFont="1" applyFill="1" applyBorder="1" applyAlignment="1">
      <alignment horizontal="center" vertical="center"/>
    </xf>
    <xf numFmtId="0" fontId="19" fillId="26" borderId="58" xfId="0" applyFont="1" applyFill="1" applyBorder="1" applyAlignment="1">
      <alignment horizontal="center" vertical="center"/>
    </xf>
    <xf numFmtId="0" fontId="19" fillId="26" borderId="48" xfId="0" applyFont="1" applyFill="1" applyBorder="1" applyAlignment="1">
      <alignment horizontal="center" vertical="center"/>
    </xf>
    <xf numFmtId="0" fontId="19" fillId="26" borderId="13" xfId="0" applyFont="1" applyFill="1" applyBorder="1" applyAlignment="1">
      <alignment horizontal="center" vertical="center"/>
    </xf>
    <xf numFmtId="0" fontId="19" fillId="26" borderId="5" xfId="0" applyFont="1" applyFill="1" applyBorder="1" applyAlignment="1">
      <alignment horizontal="center" vertical="center"/>
    </xf>
    <xf numFmtId="0" fontId="19" fillId="26" borderId="7" xfId="0" applyFont="1" applyFill="1" applyBorder="1" applyAlignment="1">
      <alignment horizontal="center" vertical="center"/>
    </xf>
    <xf numFmtId="0" fontId="19" fillId="26" borderId="69" xfId="0" applyFont="1" applyFill="1" applyBorder="1" applyAlignment="1">
      <alignment horizontal="center" vertical="center"/>
    </xf>
    <xf numFmtId="0" fontId="19" fillId="26" borderId="33" xfId="0" applyFont="1" applyFill="1" applyBorder="1" applyAlignment="1">
      <alignment horizontal="center" vertical="center"/>
    </xf>
    <xf numFmtId="0" fontId="7" fillId="25" borderId="25" xfId="0" applyFont="1" applyFill="1" applyBorder="1" applyAlignment="1" applyProtection="1">
      <alignment horizontal="center" vertical="center" shrinkToFit="1"/>
      <protection locked="0"/>
    </xf>
    <xf numFmtId="0" fontId="61" fillId="28" borderId="6" xfId="1" applyFont="1" applyFill="1" applyBorder="1" applyAlignment="1" applyProtection="1">
      <alignment horizontal="center" vertical="center" wrapText="1"/>
    </xf>
    <xf numFmtId="0" fontId="61" fillId="29" borderId="22" xfId="1" applyFont="1" applyFill="1" applyBorder="1" applyAlignment="1" applyProtection="1">
      <alignment horizontal="center" vertical="center" wrapText="1"/>
    </xf>
    <xf numFmtId="0" fontId="63" fillId="19" borderId="6" xfId="0" applyFont="1" applyFill="1" applyBorder="1" applyAlignment="1" applyProtection="1">
      <alignment horizontal="center" vertical="center" shrinkToFit="1"/>
      <protection locked="0"/>
    </xf>
    <xf numFmtId="0" fontId="63" fillId="7" borderId="6" xfId="0" applyFont="1" applyFill="1" applyBorder="1" applyAlignment="1" applyProtection="1">
      <alignment horizontal="center" vertical="center" shrinkToFit="1"/>
      <protection locked="0"/>
    </xf>
    <xf numFmtId="0" fontId="27" fillId="19" borderId="77" xfId="0" applyFont="1" applyFill="1" applyBorder="1" applyAlignment="1">
      <alignment vertical="center"/>
    </xf>
    <xf numFmtId="0" fontId="19" fillId="7" borderId="26" xfId="0" applyFont="1" applyFill="1" applyBorder="1" applyAlignment="1">
      <alignment horizontal="center" vertical="center"/>
    </xf>
    <xf numFmtId="0" fontId="39" fillId="19" borderId="21" xfId="0" applyFont="1" applyFill="1" applyBorder="1" applyAlignment="1">
      <alignment horizontal="center" vertical="center" wrapText="1" readingOrder="2"/>
    </xf>
    <xf numFmtId="0" fontId="2" fillId="5" borderId="52"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54" xfId="0" applyFont="1" applyFill="1" applyBorder="1" applyAlignment="1">
      <alignment horizontal="center" vertical="center"/>
    </xf>
    <xf numFmtId="0" fontId="2" fillId="5" borderId="56"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58" xfId="0" applyFont="1" applyFill="1" applyBorder="1" applyAlignment="1">
      <alignment horizontal="center" vertical="center"/>
    </xf>
    <xf numFmtId="0" fontId="27" fillId="6" borderId="45" xfId="0" applyFont="1" applyFill="1" applyBorder="1" applyAlignment="1">
      <alignment vertical="center" wrapText="1" readingOrder="2"/>
    </xf>
    <xf numFmtId="0" fontId="19" fillId="7" borderId="40" xfId="0" applyFont="1" applyFill="1" applyBorder="1" applyAlignment="1">
      <alignment horizontal="center" vertical="center"/>
    </xf>
    <xf numFmtId="0" fontId="19" fillId="15" borderId="24" xfId="0" applyFont="1" applyFill="1" applyBorder="1" applyAlignment="1">
      <alignment horizontal="center" vertical="center"/>
    </xf>
    <xf numFmtId="0" fontId="19" fillId="7" borderId="5" xfId="0" applyFont="1" applyFill="1" applyBorder="1" applyAlignment="1">
      <alignment horizontal="center" vertical="center"/>
    </xf>
    <xf numFmtId="0" fontId="19" fillId="15" borderId="25" xfId="0" applyFont="1" applyFill="1" applyBorder="1" applyAlignment="1">
      <alignment horizontal="center" vertical="center"/>
    </xf>
    <xf numFmtId="0" fontId="19" fillId="29" borderId="6" xfId="0" applyFont="1" applyFill="1" applyBorder="1" applyAlignment="1">
      <alignment horizontal="center" vertical="center"/>
    </xf>
    <xf numFmtId="0" fontId="19" fillId="5" borderId="7" xfId="0" applyFont="1" applyFill="1" applyBorder="1" applyAlignment="1">
      <alignment horizontal="center" vertical="center" wrapText="1"/>
    </xf>
    <xf numFmtId="0" fontId="39" fillId="19" borderId="24" xfId="0" applyFont="1" applyFill="1" applyBorder="1" applyAlignment="1">
      <alignment horizontal="center" vertical="center" wrapText="1" readingOrder="2"/>
    </xf>
    <xf numFmtId="0" fontId="19" fillId="7" borderId="58"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2" xfId="0" applyFont="1" applyFill="1" applyBorder="1" applyAlignment="1">
      <alignment horizontal="center" vertical="center"/>
    </xf>
    <xf numFmtId="0" fontId="19" fillId="19" borderId="7" xfId="0" applyFont="1" applyFill="1" applyBorder="1" applyAlignment="1">
      <alignment horizontal="center" vertical="center"/>
    </xf>
    <xf numFmtId="0" fontId="19" fillId="19" borderId="54" xfId="0" applyFont="1" applyFill="1" applyBorder="1" applyAlignment="1">
      <alignment horizontal="center" vertical="center"/>
    </xf>
    <xf numFmtId="0" fontId="39" fillId="19" borderId="39" xfId="0" applyFont="1" applyFill="1" applyBorder="1" applyAlignment="1">
      <alignment horizontal="center" vertical="center" wrapText="1" readingOrder="2"/>
    </xf>
    <xf numFmtId="0" fontId="7" fillId="28" borderId="38" xfId="0" applyFont="1" applyFill="1" applyBorder="1" applyAlignment="1" applyProtection="1">
      <alignment horizontal="center" vertical="center" shrinkToFit="1"/>
      <protection locked="0"/>
    </xf>
    <xf numFmtId="0" fontId="7" fillId="29" borderId="8" xfId="0" applyFont="1" applyFill="1" applyBorder="1" applyAlignment="1" applyProtection="1">
      <alignment horizontal="center" vertical="center" shrinkToFit="1"/>
      <protection locked="0"/>
    </xf>
    <xf numFmtId="0" fontId="19" fillId="7" borderId="31" xfId="0" applyFont="1" applyFill="1" applyBorder="1" applyAlignment="1">
      <alignment horizontal="center" vertical="center"/>
    </xf>
    <xf numFmtId="0" fontId="19" fillId="7" borderId="42" xfId="0" applyFont="1" applyFill="1" applyBorder="1" applyAlignment="1">
      <alignment horizontal="center" vertical="center"/>
    </xf>
    <xf numFmtId="0" fontId="38" fillId="0" borderId="0" xfId="0" applyFont="1" applyBorder="1" applyAlignment="1">
      <alignment horizontal="center" vertical="center"/>
    </xf>
    <xf numFmtId="0" fontId="19" fillId="7" borderId="54" xfId="0" applyFont="1" applyFill="1" applyBorder="1" applyAlignment="1">
      <alignment horizontal="center" vertical="center"/>
    </xf>
    <xf numFmtId="0" fontId="77" fillId="0" borderId="0" xfId="0" applyFont="1" applyBorder="1" applyAlignment="1">
      <alignment vertical="center" readingOrder="2"/>
    </xf>
    <xf numFmtId="0" fontId="0" fillId="5" borderId="0" xfId="0" applyFill="1" applyAlignment="1">
      <alignment horizontal="center" vertical="top"/>
    </xf>
    <xf numFmtId="0" fontId="2" fillId="5" borderId="0" xfId="0" applyFont="1" applyFill="1" applyAlignment="1">
      <alignment horizontal="left" vertical="top"/>
    </xf>
    <xf numFmtId="0" fontId="28" fillId="5" borderId="0" xfId="0" applyFont="1" applyFill="1" applyBorder="1" applyAlignment="1">
      <alignment horizontal="right" vertical="top" wrapText="1"/>
    </xf>
    <xf numFmtId="0" fontId="35" fillId="5" borderId="0" xfId="0" applyFont="1" applyFill="1" applyBorder="1" applyAlignment="1">
      <alignment horizontal="right" vertical="top" wrapText="1"/>
    </xf>
    <xf numFmtId="0" fontId="29" fillId="5" borderId="48" xfId="0" applyFont="1" applyFill="1" applyBorder="1" applyAlignment="1">
      <alignment vertical="center" wrapText="1"/>
    </xf>
    <xf numFmtId="0" fontId="6" fillId="5" borderId="61" xfId="3" applyFill="1" applyBorder="1" applyAlignment="1">
      <alignment horizontal="center" vertical="center"/>
    </xf>
    <xf numFmtId="0" fontId="21" fillId="5" borderId="12" xfId="0" applyFont="1" applyFill="1" applyBorder="1" applyAlignment="1">
      <alignment horizontal="center" vertical="center" wrapText="1" readingOrder="2"/>
    </xf>
    <xf numFmtId="0" fontId="16" fillId="6" borderId="62" xfId="0" applyFont="1" applyFill="1" applyBorder="1" applyAlignment="1">
      <alignment horizontal="center" vertical="center"/>
    </xf>
    <xf numFmtId="0" fontId="16" fillId="19" borderId="30" xfId="0" applyFont="1" applyFill="1" applyBorder="1" applyAlignment="1">
      <alignment horizontal="center" vertical="center"/>
    </xf>
    <xf numFmtId="0" fontId="16" fillId="19" borderId="1" xfId="0" applyFont="1" applyFill="1" applyBorder="1" applyAlignment="1">
      <alignment horizontal="center" vertical="center"/>
    </xf>
    <xf numFmtId="0" fontId="16" fillId="19" borderId="6" xfId="0" applyFont="1" applyFill="1" applyBorder="1" applyAlignment="1">
      <alignment horizontal="center" vertical="center"/>
    </xf>
    <xf numFmtId="0" fontId="16" fillId="19" borderId="30"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16" fillId="19" borderId="6" xfId="0" applyFont="1" applyFill="1" applyBorder="1" applyAlignment="1">
      <alignment horizontal="center" vertical="center" wrapText="1"/>
    </xf>
    <xf numFmtId="0" fontId="16" fillId="7" borderId="30" xfId="0" applyFont="1" applyFill="1" applyBorder="1" applyAlignment="1">
      <alignment horizontal="center" vertical="center"/>
    </xf>
    <xf numFmtId="0" fontId="16" fillId="7" borderId="1" xfId="0" applyFont="1" applyFill="1" applyBorder="1" applyAlignment="1">
      <alignment horizontal="center" vertical="center"/>
    </xf>
    <xf numFmtId="0" fontId="16" fillId="7" borderId="6" xfId="0" applyFont="1" applyFill="1" applyBorder="1" applyAlignment="1">
      <alignment horizontal="center" vertical="center"/>
    </xf>
    <xf numFmtId="0" fontId="16" fillId="7" borderId="30"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18" borderId="30" xfId="0" applyFont="1" applyFill="1" applyBorder="1" applyAlignment="1">
      <alignment horizontal="center" vertical="center"/>
    </xf>
    <xf numFmtId="0" fontId="16" fillId="18" borderId="1" xfId="0" applyFont="1" applyFill="1" applyBorder="1" applyAlignment="1">
      <alignment horizontal="center" vertical="center"/>
    </xf>
    <xf numFmtId="0" fontId="16" fillId="18" borderId="6" xfId="0" applyFont="1" applyFill="1" applyBorder="1" applyAlignment="1">
      <alignment horizontal="center" vertical="center"/>
    </xf>
    <xf numFmtId="0" fontId="16" fillId="18" borderId="30" xfId="0" applyFont="1" applyFill="1" applyBorder="1" applyAlignment="1">
      <alignment horizontal="center" vertical="center" wrapText="1"/>
    </xf>
    <xf numFmtId="0" fontId="16" fillId="18" borderId="6" xfId="0" applyFont="1" applyFill="1" applyBorder="1" applyAlignment="1">
      <alignment horizontal="center" vertical="center" wrapText="1"/>
    </xf>
    <xf numFmtId="0" fontId="16" fillId="18" borderId="5"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16" fillId="29" borderId="30" xfId="0" applyFont="1" applyFill="1" applyBorder="1" applyAlignment="1">
      <alignment horizontal="center" vertical="center" wrapText="1"/>
    </xf>
    <xf numFmtId="0" fontId="16" fillId="29" borderId="1" xfId="0" applyFont="1" applyFill="1" applyBorder="1" applyAlignment="1">
      <alignment horizontal="center" vertical="center" wrapText="1"/>
    </xf>
    <xf numFmtId="0" fontId="16" fillId="29" borderId="6" xfId="0" applyFont="1" applyFill="1" applyBorder="1" applyAlignment="1">
      <alignment horizontal="center" vertical="center" wrapText="1"/>
    </xf>
    <xf numFmtId="0" fontId="16" fillId="30" borderId="30" xfId="0" applyFont="1" applyFill="1" applyBorder="1" applyAlignment="1">
      <alignment horizontal="center" vertical="center" wrapText="1"/>
    </xf>
    <xf numFmtId="0" fontId="16" fillId="30" borderId="1" xfId="0" applyFont="1" applyFill="1" applyBorder="1" applyAlignment="1">
      <alignment horizontal="center" vertical="center" wrapText="1"/>
    </xf>
    <xf numFmtId="0" fontId="16" fillId="30" borderId="6" xfId="0" applyFont="1" applyFill="1" applyBorder="1" applyAlignment="1">
      <alignment horizontal="center" vertical="center" wrapText="1"/>
    </xf>
    <xf numFmtId="0" fontId="17" fillId="30" borderId="45" xfId="0" applyFont="1" applyFill="1" applyBorder="1" applyAlignment="1">
      <alignment horizontal="center" vertical="center"/>
    </xf>
    <xf numFmtId="0" fontId="17" fillId="23" borderId="45" xfId="0" applyFont="1" applyFill="1" applyBorder="1" applyAlignment="1">
      <alignment horizontal="center" vertical="center"/>
    </xf>
    <xf numFmtId="0" fontId="16" fillId="18" borderId="57" xfId="0" applyFont="1" applyFill="1" applyBorder="1" applyAlignment="1">
      <alignment horizontal="center" vertical="center" wrapText="1"/>
    </xf>
    <xf numFmtId="0" fontId="16" fillId="30" borderId="33" xfId="0" applyFont="1" applyFill="1" applyBorder="1" applyAlignment="1">
      <alignment horizontal="center" vertical="center" wrapText="1"/>
    </xf>
    <xf numFmtId="0" fontId="16" fillId="30" borderId="5" xfId="0" applyFont="1" applyFill="1" applyBorder="1" applyAlignment="1">
      <alignment horizontal="center" vertical="center" wrapText="1"/>
    </xf>
    <xf numFmtId="0" fontId="16" fillId="30" borderId="7" xfId="0" applyFont="1" applyFill="1" applyBorder="1" applyAlignment="1">
      <alignment horizontal="center" vertical="center" wrapText="1"/>
    </xf>
    <xf numFmtId="0" fontId="16" fillId="19" borderId="29" xfId="0" applyFont="1" applyFill="1" applyBorder="1" applyAlignment="1">
      <alignment horizontal="center" vertical="center"/>
    </xf>
    <xf numFmtId="0" fontId="16" fillId="7" borderId="29" xfId="0" applyFont="1" applyFill="1" applyBorder="1" applyAlignment="1">
      <alignment horizontal="center" vertical="center"/>
    </xf>
    <xf numFmtId="0" fontId="16" fillId="19"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18" borderId="58" xfId="0" applyFont="1" applyFill="1" applyBorder="1" applyAlignment="1">
      <alignment horizontal="center" vertical="center" wrapText="1"/>
    </xf>
    <xf numFmtId="0" fontId="16" fillId="19" borderId="4" xfId="0" applyFont="1" applyFill="1" applyBorder="1" applyAlignment="1">
      <alignment horizontal="center" vertical="center"/>
    </xf>
    <xf numFmtId="0" fontId="16" fillId="19" borderId="21" xfId="0" applyFont="1" applyFill="1" applyBorder="1" applyAlignment="1">
      <alignment horizontal="center" vertical="center"/>
    </xf>
    <xf numFmtId="0" fontId="16" fillId="19" borderId="22" xfId="0" applyFont="1" applyFill="1" applyBorder="1" applyAlignment="1">
      <alignment horizontal="center" vertical="center"/>
    </xf>
    <xf numFmtId="0" fontId="16" fillId="19" borderId="24" xfId="0" applyFont="1" applyFill="1" applyBorder="1" applyAlignment="1">
      <alignment horizontal="center" vertical="center"/>
    </xf>
    <xf numFmtId="0" fontId="16" fillId="7" borderId="5" xfId="0" applyFont="1" applyFill="1" applyBorder="1" applyAlignment="1">
      <alignment horizontal="center" vertical="center"/>
    </xf>
    <xf numFmtId="0" fontId="16" fillId="19" borderId="21" xfId="0" applyFont="1" applyFill="1" applyBorder="1" applyAlignment="1">
      <alignment horizontal="center" vertical="center" wrapText="1"/>
    </xf>
    <xf numFmtId="0" fontId="16" fillId="18" borderId="53" xfId="0" applyFont="1" applyFill="1" applyBorder="1" applyAlignment="1">
      <alignment horizontal="center" vertical="center"/>
    </xf>
    <xf numFmtId="0" fontId="16" fillId="19" borderId="25" xfId="0" applyFont="1" applyFill="1" applyBorder="1" applyAlignment="1">
      <alignment horizontal="center" vertical="center"/>
    </xf>
    <xf numFmtId="0" fontId="16" fillId="19" borderId="22" xfId="0" applyFont="1" applyFill="1" applyBorder="1" applyAlignment="1">
      <alignment horizontal="center" vertical="center" wrapText="1"/>
    </xf>
    <xf numFmtId="0" fontId="16" fillId="18" borderId="54" xfId="0" applyFont="1" applyFill="1" applyBorder="1" applyAlignment="1">
      <alignment horizontal="center" vertical="center"/>
    </xf>
    <xf numFmtId="0" fontId="16" fillId="19" borderId="39" xfId="0" applyFont="1" applyFill="1" applyBorder="1" applyAlignment="1">
      <alignment horizontal="center" vertical="center"/>
    </xf>
    <xf numFmtId="0" fontId="16" fillId="18" borderId="72" xfId="0" applyFont="1" applyFill="1" applyBorder="1" applyAlignment="1">
      <alignment horizontal="center" vertical="center"/>
    </xf>
    <xf numFmtId="0" fontId="16" fillId="19" borderId="41" xfId="0" applyFont="1" applyFill="1" applyBorder="1" applyAlignment="1">
      <alignment horizontal="center" vertical="center" wrapText="1"/>
    </xf>
    <xf numFmtId="0" fontId="16" fillId="19" borderId="35" xfId="0" applyFont="1" applyFill="1" applyBorder="1" applyAlignment="1">
      <alignment horizontal="center" vertical="center"/>
    </xf>
    <xf numFmtId="0" fontId="16" fillId="18" borderId="57" xfId="0" applyFont="1" applyFill="1" applyBorder="1" applyAlignment="1">
      <alignment horizontal="center" vertical="center"/>
    </xf>
    <xf numFmtId="0" fontId="16" fillId="18" borderId="79" xfId="0" applyFont="1" applyFill="1" applyBorder="1" applyAlignment="1">
      <alignment horizontal="center" vertical="center"/>
    </xf>
    <xf numFmtId="0" fontId="16" fillId="7" borderId="33" xfId="0" applyFont="1" applyFill="1" applyBorder="1" applyAlignment="1">
      <alignment horizontal="center" vertical="center"/>
    </xf>
    <xf numFmtId="0" fontId="16" fillId="7" borderId="40" xfId="0" applyFont="1" applyFill="1" applyBorder="1" applyAlignment="1">
      <alignment horizontal="center" vertical="center"/>
    </xf>
    <xf numFmtId="0" fontId="16" fillId="7" borderId="7" xfId="0" applyFont="1" applyFill="1" applyBorder="1" applyAlignment="1">
      <alignment horizontal="center" vertical="center"/>
    </xf>
    <xf numFmtId="0" fontId="16" fillId="19" borderId="4"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29" borderId="57" xfId="0" applyFont="1" applyFill="1" applyBorder="1" applyAlignment="1">
      <alignment horizontal="center" vertical="center" wrapText="1"/>
    </xf>
    <xf numFmtId="0" fontId="16" fillId="29" borderId="79" xfId="0" applyFont="1" applyFill="1" applyBorder="1" applyAlignment="1">
      <alignment horizontal="center" vertical="center" wrapText="1"/>
    </xf>
    <xf numFmtId="0" fontId="16" fillId="18" borderId="52" xfId="0" applyFont="1" applyFill="1" applyBorder="1" applyAlignment="1">
      <alignment horizontal="center" vertical="center" wrapText="1"/>
    </xf>
    <xf numFmtId="0" fontId="16" fillId="18" borderId="53" xfId="0" applyFont="1" applyFill="1" applyBorder="1" applyAlignment="1">
      <alignment horizontal="center" vertical="center" wrapText="1"/>
    </xf>
    <xf numFmtId="0" fontId="16" fillId="18" borderId="72" xfId="0" applyFont="1" applyFill="1" applyBorder="1" applyAlignment="1">
      <alignment horizontal="center" vertical="center" wrapText="1"/>
    </xf>
    <xf numFmtId="0" fontId="16" fillId="18" borderId="54" xfId="0" applyFont="1" applyFill="1" applyBorder="1" applyAlignment="1">
      <alignment horizontal="center" vertical="center" wrapText="1"/>
    </xf>
    <xf numFmtId="0" fontId="16" fillId="19" borderId="8" xfId="0" applyFont="1" applyFill="1" applyBorder="1" applyAlignment="1">
      <alignment horizontal="center" vertical="center"/>
    </xf>
    <xf numFmtId="0" fontId="16" fillId="19" borderId="11" xfId="0" applyFont="1" applyFill="1" applyBorder="1" applyAlignment="1">
      <alignment horizontal="center" vertical="center"/>
    </xf>
    <xf numFmtId="0" fontId="16" fillId="7" borderId="11" xfId="0" applyFont="1" applyFill="1" applyBorder="1" applyAlignment="1">
      <alignment horizontal="center" vertical="center"/>
    </xf>
    <xf numFmtId="0" fontId="16" fillId="7" borderId="37" xfId="0" applyFont="1" applyFill="1" applyBorder="1" applyAlignment="1">
      <alignment horizontal="center" vertical="center"/>
    </xf>
    <xf numFmtId="0" fontId="16" fillId="18" borderId="61" xfId="0" applyFont="1" applyFill="1" applyBorder="1" applyAlignment="1">
      <alignment horizontal="center" vertical="center" wrapText="1"/>
    </xf>
    <xf numFmtId="0" fontId="16" fillId="18" borderId="61" xfId="0" applyFont="1" applyFill="1" applyBorder="1" applyAlignment="1">
      <alignment horizontal="center" vertical="center"/>
    </xf>
    <xf numFmtId="0" fontId="16" fillId="18" borderId="22" xfId="0" applyFont="1" applyFill="1" applyBorder="1" applyAlignment="1">
      <alignment horizontal="center" vertical="center"/>
    </xf>
    <xf numFmtId="0" fontId="16" fillId="7" borderId="42" xfId="0" applyFont="1" applyFill="1" applyBorder="1" applyAlignment="1">
      <alignment horizontal="center" vertical="center" wrapText="1"/>
    </xf>
    <xf numFmtId="0" fontId="16" fillId="29" borderId="58" xfId="0" applyFont="1" applyFill="1" applyBorder="1" applyAlignment="1">
      <alignment horizontal="center" vertical="center" wrapText="1"/>
    </xf>
    <xf numFmtId="0" fontId="16" fillId="0" borderId="12" xfId="0" applyFont="1" applyBorder="1" applyAlignment="1">
      <alignment horizontal="center" vertical="center" wrapText="1" readingOrder="2"/>
    </xf>
    <xf numFmtId="164" fontId="16" fillId="0" borderId="12" xfId="0" applyNumberFormat="1" applyFont="1" applyBorder="1" applyAlignment="1">
      <alignment horizontal="center" vertical="center"/>
    </xf>
    <xf numFmtId="0" fontId="16" fillId="0" borderId="13" xfId="0" applyFont="1" applyBorder="1"/>
    <xf numFmtId="0" fontId="16" fillId="0" borderId="3" xfId="0" applyFont="1" applyBorder="1" applyAlignment="1">
      <alignment horizontal="center" vertical="center" wrapText="1" readingOrder="2"/>
    </xf>
    <xf numFmtId="0" fontId="18" fillId="0" borderId="0" xfId="0" applyFont="1" applyAlignment="1">
      <alignment horizontal="center" vertical="center"/>
    </xf>
    <xf numFmtId="0" fontId="16" fillId="0" borderId="1" xfId="0" applyFont="1" applyBorder="1"/>
    <xf numFmtId="0" fontId="17" fillId="6" borderId="1" xfId="0" applyFont="1" applyFill="1" applyBorder="1" applyAlignment="1">
      <alignment horizontal="center" vertical="center" wrapText="1" readingOrder="2"/>
    </xf>
    <xf numFmtId="0" fontId="16" fillId="0" borderId="5" xfId="0" applyFont="1" applyBorder="1"/>
    <xf numFmtId="0" fontId="17" fillId="6" borderId="26" xfId="0" applyFont="1" applyFill="1" applyBorder="1" applyAlignment="1">
      <alignment horizontal="center" vertical="center" wrapText="1" readingOrder="2"/>
    </xf>
    <xf numFmtId="0" fontId="16" fillId="0" borderId="26" xfId="0" applyFont="1" applyBorder="1" applyAlignment="1">
      <alignment horizontal="center" vertical="center" wrapText="1" readingOrder="2"/>
    </xf>
    <xf numFmtId="164" fontId="16" fillId="0" borderId="6" xfId="0" applyNumberFormat="1" applyFont="1" applyBorder="1" applyAlignment="1">
      <alignment horizontal="center" vertical="center"/>
    </xf>
    <xf numFmtId="0" fontId="16" fillId="0" borderId="7" xfId="0" applyFont="1" applyBorder="1"/>
    <xf numFmtId="0" fontId="16" fillId="0" borderId="30" xfId="0" applyFont="1" applyBorder="1" applyAlignment="1">
      <alignment horizontal="center" vertical="center"/>
    </xf>
    <xf numFmtId="15" fontId="16" fillId="0" borderId="1" xfId="0" applyNumberFormat="1" applyFont="1" applyBorder="1" applyAlignment="1">
      <alignment horizontal="center" vertical="center" wrapText="1" readingOrder="2"/>
    </xf>
    <xf numFmtId="15" fontId="16" fillId="0" borderId="1" xfId="0" applyNumberFormat="1" applyFont="1" applyBorder="1"/>
    <xf numFmtId="0" fontId="16" fillId="19" borderId="38" xfId="0" applyFont="1" applyFill="1" applyBorder="1" applyAlignment="1">
      <alignment horizontal="center" vertical="center" wrapText="1"/>
    </xf>
    <xf numFmtId="0" fontId="16" fillId="19" borderId="11" xfId="0" applyFont="1" applyFill="1" applyBorder="1" applyAlignment="1">
      <alignment horizontal="center" vertical="center" wrapText="1"/>
    </xf>
    <xf numFmtId="0" fontId="16" fillId="7" borderId="11" xfId="0" applyFont="1" applyFill="1" applyBorder="1" applyAlignment="1">
      <alignment horizontal="center" vertical="center" wrapText="1"/>
    </xf>
    <xf numFmtId="0" fontId="16" fillId="7" borderId="19" xfId="0" applyFont="1" applyFill="1" applyBorder="1" applyAlignment="1">
      <alignment horizontal="center" vertical="center" wrapText="1"/>
    </xf>
    <xf numFmtId="0" fontId="16" fillId="29" borderId="73" xfId="0" applyFont="1" applyFill="1" applyBorder="1" applyAlignment="1">
      <alignment horizontal="center" vertical="center" wrapText="1"/>
    </xf>
    <xf numFmtId="0" fontId="0" fillId="0" borderId="64" xfId="0" applyBorder="1"/>
    <xf numFmtId="0" fontId="0" fillId="0" borderId="34" xfId="0" applyBorder="1"/>
    <xf numFmtId="0" fontId="18" fillId="0" borderId="5" xfId="0" applyFont="1" applyBorder="1"/>
    <xf numFmtId="0" fontId="18" fillId="0" borderId="7" xfId="0" applyFont="1" applyBorder="1"/>
    <xf numFmtId="0" fontId="18" fillId="0" borderId="66" xfId="0" applyFont="1" applyBorder="1"/>
    <xf numFmtId="0" fontId="2" fillId="18" borderId="0" xfId="0" applyFont="1" applyFill="1" applyAlignment="1">
      <alignment horizontal="left" vertical="top"/>
    </xf>
    <xf numFmtId="0" fontId="2" fillId="18" borderId="0" xfId="0" applyFont="1" applyFill="1" applyBorder="1" applyAlignment="1">
      <alignment horizontal="left" vertical="top"/>
    </xf>
    <xf numFmtId="0" fontId="49" fillId="0" borderId="0" xfId="0" applyFont="1" applyBorder="1" applyAlignment="1">
      <alignment vertical="center" readingOrder="2"/>
    </xf>
    <xf numFmtId="0" fontId="0" fillId="0" borderId="0" xfId="0" applyBorder="1" applyAlignment="1">
      <alignment horizontal="right"/>
    </xf>
    <xf numFmtId="0" fontId="32" fillId="0" borderId="0" xfId="0" applyFont="1" applyBorder="1" applyAlignment="1">
      <alignment horizontal="center" vertical="center" wrapText="1" readingOrder="2"/>
    </xf>
    <xf numFmtId="0" fontId="32" fillId="0" borderId="0" xfId="0" applyFont="1" applyBorder="1" applyAlignment="1">
      <alignment horizontal="center" wrapText="1" readingOrder="2"/>
    </xf>
    <xf numFmtId="0" fontId="54" fillId="0" borderId="0" xfId="0" applyFont="1" applyBorder="1" applyAlignment="1">
      <alignment wrapText="1" readingOrder="2"/>
    </xf>
    <xf numFmtId="0" fontId="82" fillId="0" borderId="0" xfId="0" applyFont="1" applyBorder="1" applyAlignment="1">
      <alignment vertical="center" readingOrder="2"/>
    </xf>
    <xf numFmtId="0" fontId="13" fillId="0" borderId="0" xfId="0" applyFont="1" applyBorder="1" applyAlignment="1">
      <alignment horizontal="right"/>
    </xf>
    <xf numFmtId="0" fontId="13" fillId="0" borderId="0" xfId="0" applyFont="1" applyBorder="1"/>
    <xf numFmtId="0" fontId="41" fillId="0" borderId="0" xfId="0" applyFont="1" applyAlignment="1">
      <alignment horizontal="center" vertical="center" readingOrder="2"/>
    </xf>
    <xf numFmtId="0" fontId="16" fillId="5" borderId="24" xfId="0" applyFont="1" applyFill="1" applyBorder="1" applyAlignment="1" applyProtection="1">
      <alignment horizontal="center" vertical="center" shrinkToFit="1"/>
      <protection locked="0"/>
    </xf>
    <xf numFmtId="0" fontId="16" fillId="5" borderId="1" xfId="0" applyFont="1" applyFill="1" applyBorder="1" applyAlignment="1" applyProtection="1">
      <alignment horizontal="center" vertical="center" shrinkToFit="1"/>
      <protection locked="0"/>
    </xf>
    <xf numFmtId="0" fontId="97" fillId="5" borderId="1" xfId="0" applyFont="1" applyFill="1" applyBorder="1" applyAlignment="1">
      <alignment horizontal="center" vertical="center" readingOrder="2"/>
    </xf>
    <xf numFmtId="0" fontId="16" fillId="5" borderId="6" xfId="0" applyFont="1" applyFill="1" applyBorder="1" applyAlignment="1">
      <alignment horizontal="center" vertical="center"/>
    </xf>
    <xf numFmtId="0" fontId="20" fillId="0" borderId="56" xfId="0" applyFont="1" applyBorder="1" applyAlignment="1">
      <alignment horizontal="center" vertical="center" wrapText="1" readingOrder="2"/>
    </xf>
    <xf numFmtId="0" fontId="20" fillId="0" borderId="57" xfId="0" applyFont="1" applyBorder="1" applyAlignment="1">
      <alignment horizontal="center" vertical="center" wrapText="1" readingOrder="2"/>
    </xf>
    <xf numFmtId="0" fontId="20" fillId="0" borderId="58" xfId="0" applyFont="1" applyBorder="1" applyAlignment="1">
      <alignment horizontal="center" vertical="center" wrapText="1" readingOrder="2"/>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99" fillId="0" borderId="0" xfId="0" applyFont="1"/>
    <xf numFmtId="0" fontId="100" fillId="0" borderId="0" xfId="3" applyFont="1" applyAlignment="1">
      <alignment horizontal="left" vertical="center" readingOrder="2"/>
    </xf>
    <xf numFmtId="0" fontId="102" fillId="0" borderId="0" xfId="3" applyFont="1" applyAlignment="1">
      <alignment horizontal="left" vertical="center" readingOrder="2"/>
    </xf>
    <xf numFmtId="0" fontId="103" fillId="0" borderId="0" xfId="0" applyFont="1" applyBorder="1" applyAlignment="1">
      <alignment horizontal="right" vertical="center"/>
    </xf>
    <xf numFmtId="0" fontId="99" fillId="0" borderId="0" xfId="0" applyFont="1" applyBorder="1"/>
    <xf numFmtId="0" fontId="31" fillId="0" borderId="6" xfId="0" applyFont="1" applyBorder="1" applyAlignment="1">
      <alignment horizontal="center" vertical="center" wrapText="1" readingOrder="2"/>
    </xf>
    <xf numFmtId="0" fontId="16" fillId="0" borderId="23" xfId="0" applyFont="1" applyBorder="1" applyAlignment="1">
      <alignment horizontal="center" vertical="center"/>
    </xf>
    <xf numFmtId="0" fontId="12" fillId="5" borderId="2" xfId="1" applyFont="1" applyFill="1" applyBorder="1" applyAlignment="1" applyProtection="1">
      <alignment horizontal="center" vertical="center" wrapText="1"/>
    </xf>
    <xf numFmtId="0" fontId="12" fillId="5" borderId="11" xfId="1" applyFont="1" applyFill="1" applyBorder="1" applyAlignment="1" applyProtection="1">
      <alignment horizontal="center" vertical="center" wrapText="1"/>
    </xf>
    <xf numFmtId="0" fontId="12" fillId="5" borderId="18" xfId="1" applyFont="1" applyFill="1" applyBorder="1" applyAlignment="1" applyProtection="1">
      <alignment horizontal="center" vertical="center" wrapText="1"/>
    </xf>
    <xf numFmtId="0" fontId="12" fillId="5" borderId="19" xfId="1" applyFont="1" applyFill="1" applyBorder="1" applyAlignment="1" applyProtection="1">
      <alignment horizontal="center" vertical="center" wrapText="1"/>
    </xf>
    <xf numFmtId="0" fontId="12" fillId="5" borderId="10" xfId="1" applyFont="1" applyFill="1" applyBorder="1" applyAlignment="1" applyProtection="1">
      <alignment horizontal="center" vertical="center" wrapText="1"/>
    </xf>
    <xf numFmtId="0" fontId="12" fillId="5" borderId="17" xfId="1" applyFont="1" applyFill="1" applyBorder="1" applyAlignment="1" applyProtection="1">
      <alignment horizontal="center" vertical="center" wrapText="1"/>
    </xf>
    <xf numFmtId="0" fontId="16" fillId="5" borderId="2" xfId="1" applyFont="1" applyFill="1" applyBorder="1" applyAlignment="1" applyProtection="1">
      <alignment horizontal="center" vertical="center" wrapText="1"/>
    </xf>
    <xf numFmtId="0" fontId="16" fillId="5" borderId="10" xfId="1" applyFont="1" applyFill="1" applyBorder="1" applyAlignment="1" applyProtection="1">
      <alignment horizontal="center" vertical="center" wrapText="1"/>
    </xf>
    <xf numFmtId="0" fontId="16" fillId="5" borderId="36" xfId="1" applyFont="1" applyFill="1" applyBorder="1" applyAlignment="1" applyProtection="1">
      <alignment horizontal="center" vertical="center" wrapText="1"/>
    </xf>
    <xf numFmtId="0" fontId="16" fillId="5" borderId="47" xfId="1" applyFont="1" applyFill="1" applyBorder="1" applyAlignment="1" applyProtection="1">
      <alignment horizontal="center" vertical="center" wrapText="1"/>
    </xf>
    <xf numFmtId="0" fontId="16" fillId="5" borderId="37" xfId="1" applyFont="1" applyFill="1" applyBorder="1" applyAlignment="1" applyProtection="1">
      <alignment horizontal="center" vertical="center" wrapText="1"/>
    </xf>
    <xf numFmtId="0" fontId="16" fillId="5" borderId="11" xfId="1" applyFont="1" applyFill="1" applyBorder="1" applyAlignment="1" applyProtection="1">
      <alignment horizontal="center" vertical="center" wrapText="1"/>
    </xf>
    <xf numFmtId="0" fontId="16" fillId="5" borderId="1" xfId="1" applyFont="1" applyFill="1" applyBorder="1" applyAlignment="1" applyProtection="1">
      <alignment horizontal="center" vertical="center" wrapText="1"/>
    </xf>
    <xf numFmtId="0" fontId="16" fillId="5" borderId="6" xfId="1" applyFont="1" applyFill="1" applyBorder="1" applyAlignment="1" applyProtection="1">
      <alignment horizontal="center" vertical="center" wrapText="1"/>
    </xf>
    <xf numFmtId="0" fontId="12" fillId="5" borderId="11" xfId="0" applyFont="1" applyFill="1" applyBorder="1" applyAlignment="1">
      <alignment horizontal="center" vertical="center"/>
    </xf>
    <xf numFmtId="0" fontId="12" fillId="5" borderId="2" xfId="0" applyFont="1" applyFill="1" applyBorder="1" applyAlignment="1">
      <alignment horizontal="center" vertical="center"/>
    </xf>
    <xf numFmtId="0" fontId="0" fillId="0" borderId="0" xfId="0" applyAlignment="1">
      <alignment vertical="center"/>
    </xf>
    <xf numFmtId="0" fontId="96" fillId="5" borderId="1" xfId="0" applyFont="1" applyFill="1" applyBorder="1" applyAlignment="1">
      <alignment horizontal="center" vertical="center" readingOrder="2"/>
    </xf>
    <xf numFmtId="0" fontId="16" fillId="18" borderId="0" xfId="0" applyFont="1" applyFill="1" applyAlignment="1">
      <alignment horizontal="left" vertical="top"/>
    </xf>
    <xf numFmtId="0" fontId="97" fillId="5" borderId="23" xfId="0" applyFont="1" applyFill="1" applyBorder="1" applyAlignment="1">
      <alignment horizontal="center" vertical="center" readingOrder="2"/>
    </xf>
    <xf numFmtId="0" fontId="97" fillId="5" borderId="12" xfId="0" applyFont="1" applyFill="1" applyBorder="1" applyAlignment="1">
      <alignment horizontal="center" vertical="center" readingOrder="2"/>
    </xf>
    <xf numFmtId="0" fontId="97" fillId="5" borderId="12" xfId="0" applyFont="1" applyFill="1" applyBorder="1" applyAlignment="1">
      <alignment horizontal="center" vertical="center" readingOrder="1"/>
    </xf>
    <xf numFmtId="0" fontId="97" fillId="0" borderId="24" xfId="0" applyFont="1" applyBorder="1" applyAlignment="1">
      <alignment horizontal="center" vertical="center" readingOrder="2"/>
    </xf>
    <xf numFmtId="0" fontId="97" fillId="0" borderId="1" xfId="0" applyFont="1" applyBorder="1" applyAlignment="1">
      <alignment horizontal="center" vertical="center" readingOrder="2"/>
    </xf>
    <xf numFmtId="0" fontId="97" fillId="5" borderId="24" xfId="0" applyFont="1" applyFill="1" applyBorder="1" applyAlignment="1">
      <alignment horizontal="center" vertical="center" readingOrder="1"/>
    </xf>
    <xf numFmtId="14" fontId="97" fillId="5" borderId="1" xfId="0" applyNumberFormat="1" applyFont="1" applyFill="1" applyBorder="1" applyAlignment="1">
      <alignment horizontal="center" vertical="center" readingOrder="1"/>
    </xf>
    <xf numFmtId="0" fontId="97" fillId="5" borderId="1" xfId="0" applyFont="1" applyFill="1" applyBorder="1" applyAlignment="1">
      <alignment horizontal="center" vertical="center" readingOrder="1"/>
    </xf>
    <xf numFmtId="0" fontId="97" fillId="5" borderId="24" xfId="0" applyFont="1" applyFill="1" applyBorder="1" applyAlignment="1">
      <alignment horizontal="center" vertical="center" readingOrder="2"/>
    </xf>
    <xf numFmtId="0" fontId="16" fillId="0" borderId="24" xfId="0" applyFont="1" applyBorder="1" applyAlignment="1">
      <alignment horizontal="center" vertical="center" readingOrder="2"/>
    </xf>
    <xf numFmtId="0" fontId="16" fillId="0" borderId="1" xfId="0" applyFont="1" applyBorder="1" applyAlignment="1">
      <alignment horizontal="center" vertical="center" readingOrder="2"/>
    </xf>
    <xf numFmtId="0" fontId="97" fillId="0" borderId="5" xfId="0" applyFont="1" applyBorder="1" applyAlignment="1">
      <alignment horizontal="center" vertical="center" readingOrder="2"/>
    </xf>
    <xf numFmtId="0" fontId="97" fillId="5" borderId="5" xfId="0" applyFont="1" applyFill="1" applyBorder="1" applyAlignment="1">
      <alignment horizontal="center" vertical="center" readingOrder="1"/>
    </xf>
    <xf numFmtId="0" fontId="16" fillId="0" borderId="24" xfId="0" applyFont="1" applyBorder="1" applyAlignment="1">
      <alignment horizontal="center" vertical="center" shrinkToFit="1" readingOrder="2"/>
    </xf>
    <xf numFmtId="0" fontId="97" fillId="0" borderId="1" xfId="0" applyFont="1" applyFill="1" applyBorder="1" applyAlignment="1">
      <alignment horizontal="center" vertical="center" readingOrder="1"/>
    </xf>
    <xf numFmtId="0" fontId="97" fillId="0" borderId="5" xfId="0" applyFont="1" applyBorder="1" applyAlignment="1">
      <alignment horizontal="center" vertical="center" readingOrder="1"/>
    </xf>
    <xf numFmtId="20" fontId="97" fillId="5" borderId="1" xfId="0" applyNumberFormat="1" applyFont="1" applyFill="1" applyBorder="1" applyAlignment="1">
      <alignment horizontal="center" vertical="center" readingOrder="1"/>
    </xf>
    <xf numFmtId="20" fontId="97" fillId="5" borderId="5" xfId="0" applyNumberFormat="1" applyFont="1" applyFill="1" applyBorder="1" applyAlignment="1">
      <alignment horizontal="center" vertical="center" readingOrder="1"/>
    </xf>
    <xf numFmtId="0" fontId="97" fillId="5" borderId="24" xfId="0" applyFont="1" applyFill="1" applyBorder="1" applyAlignment="1">
      <alignment horizontal="center" vertical="center" wrapText="1" readingOrder="2"/>
    </xf>
    <xf numFmtId="0" fontId="97" fillId="0" borderId="24" xfId="0" applyFont="1" applyFill="1" applyBorder="1" applyAlignment="1">
      <alignment horizontal="center" vertical="center" wrapText="1" readingOrder="2"/>
    </xf>
    <xf numFmtId="0" fontId="97" fillId="0" borderId="1" xfId="0" applyFont="1" applyFill="1" applyBorder="1" applyAlignment="1">
      <alignment horizontal="center" vertical="center" wrapText="1" readingOrder="2"/>
    </xf>
    <xf numFmtId="0" fontId="97" fillId="0" borderId="1" xfId="0" applyFont="1" applyFill="1" applyBorder="1" applyAlignment="1">
      <alignment horizontal="center" vertical="center" readingOrder="2"/>
    </xf>
    <xf numFmtId="0" fontId="97" fillId="0" borderId="5" xfId="0" applyFont="1" applyFill="1" applyBorder="1" applyAlignment="1">
      <alignment horizontal="center" vertical="center" readingOrder="2"/>
    </xf>
    <xf numFmtId="0" fontId="16" fillId="0" borderId="24" xfId="0" applyFont="1" applyFill="1" applyBorder="1" applyAlignment="1" applyProtection="1">
      <alignment horizontal="center" vertical="center" wrapText="1" shrinkToFit="1"/>
    </xf>
    <xf numFmtId="0" fontId="16" fillId="0" borderId="1" xfId="0" applyFont="1" applyFill="1" applyBorder="1" applyAlignment="1" applyProtection="1">
      <alignment horizontal="center" vertical="center" wrapText="1" shrinkToFit="1"/>
    </xf>
    <xf numFmtId="0" fontId="16" fillId="0" borderId="5" xfId="0" applyFont="1" applyFill="1" applyBorder="1" applyAlignment="1" applyProtection="1">
      <alignment horizontal="center" vertical="center" wrapText="1" shrinkToFit="1"/>
    </xf>
    <xf numFmtId="14" fontId="97" fillId="5" borderId="1" xfId="0" applyNumberFormat="1" applyFont="1" applyFill="1" applyBorder="1" applyAlignment="1">
      <alignment horizontal="center" vertical="center"/>
    </xf>
    <xf numFmtId="0" fontId="16" fillId="5" borderId="5" xfId="0" applyFont="1" applyFill="1" applyBorder="1" applyAlignment="1" applyProtection="1">
      <alignment horizontal="center" vertical="center" shrinkToFit="1"/>
      <protection locked="0"/>
    </xf>
    <xf numFmtId="0" fontId="16" fillId="0" borderId="25" xfId="0" applyFont="1" applyFill="1" applyBorder="1" applyAlignment="1" applyProtection="1">
      <alignment horizontal="center" vertical="center" wrapText="1" shrinkToFit="1"/>
    </xf>
    <xf numFmtId="0" fontId="16" fillId="0" borderId="6" xfId="0" applyFont="1" applyFill="1" applyBorder="1" applyAlignment="1" applyProtection="1">
      <alignment horizontal="center" vertical="center" wrapText="1" shrinkToFit="1"/>
    </xf>
    <xf numFmtId="0" fontId="0" fillId="0" borderId="0" xfId="0" applyFont="1" applyAlignment="1">
      <alignment horizontal="right" vertical="center" readingOrder="2"/>
    </xf>
    <xf numFmtId="0" fontId="108" fillId="0" borderId="0" xfId="0" applyFont="1" applyAlignment="1">
      <alignment horizontal="center" vertical="center" readingOrder="2"/>
    </xf>
    <xf numFmtId="0" fontId="96" fillId="0" borderId="0" xfId="0" applyFont="1" applyAlignment="1">
      <alignment horizontal="left" vertical="center" readingOrder="2"/>
    </xf>
    <xf numFmtId="0" fontId="110" fillId="0" borderId="0" xfId="0" applyFont="1" applyAlignment="1">
      <alignment vertical="center" readingOrder="2"/>
    </xf>
    <xf numFmtId="0" fontId="111" fillId="0" borderId="0" xfId="0" applyFont="1" applyBorder="1" applyAlignment="1">
      <alignment vertical="justify" wrapText="1" readingOrder="2"/>
    </xf>
    <xf numFmtId="0" fontId="104" fillId="0" borderId="0" xfId="0" applyFont="1" applyBorder="1" applyAlignment="1">
      <alignment horizontal="right" vertical="center" readingOrder="2"/>
    </xf>
    <xf numFmtId="0" fontId="20" fillId="5" borderId="48" xfId="0" applyFont="1" applyFill="1" applyBorder="1" applyAlignment="1">
      <alignment horizontal="center" vertical="center" wrapText="1" readingOrder="2"/>
    </xf>
    <xf numFmtId="0" fontId="20" fillId="5" borderId="45" xfId="0" applyFont="1" applyFill="1" applyBorder="1" applyAlignment="1">
      <alignment horizontal="center" vertical="center" wrapText="1" readingOrder="2"/>
    </xf>
    <xf numFmtId="0" fontId="0" fillId="0" borderId="0" xfId="0" applyFont="1" applyBorder="1" applyAlignment="1">
      <alignment horizontal="right" vertical="center"/>
    </xf>
    <xf numFmtId="0" fontId="112" fillId="0" borderId="0" xfId="0" applyFont="1" applyBorder="1" applyAlignment="1">
      <alignment horizontal="right" vertical="center" readingOrder="2"/>
    </xf>
    <xf numFmtId="0" fontId="97" fillId="0" borderId="0" xfId="0" applyFont="1" applyBorder="1" applyAlignment="1">
      <alignment horizontal="right" vertical="justify" wrapText="1"/>
    </xf>
    <xf numFmtId="0" fontId="112" fillId="0" borderId="0" xfId="0" applyFont="1" applyBorder="1" applyAlignment="1">
      <alignment horizontal="right" vertical="center"/>
    </xf>
    <xf numFmtId="0" fontId="117" fillId="0" borderId="0" xfId="0" applyFont="1" applyBorder="1" applyAlignment="1">
      <alignment horizontal="center" vertical="center"/>
    </xf>
    <xf numFmtId="0" fontId="118" fillId="0" borderId="0" xfId="0" applyFont="1" applyBorder="1" applyAlignment="1">
      <alignment horizontal="center" vertical="center" wrapText="1"/>
    </xf>
    <xf numFmtId="0" fontId="97" fillId="0" borderId="0" xfId="0" applyFont="1" applyBorder="1" applyAlignment="1">
      <alignment horizontal="right" vertical="center" wrapText="1" readingOrder="2"/>
    </xf>
    <xf numFmtId="0" fontId="97" fillId="0" borderId="0" xfId="0" applyFont="1" applyBorder="1" applyAlignment="1">
      <alignment horizontal="right" vertical="center" wrapText="1"/>
    </xf>
    <xf numFmtId="0" fontId="119" fillId="0" borderId="0" xfId="0" applyFont="1" applyBorder="1" applyAlignment="1">
      <alignment horizontal="center" vertical="center"/>
    </xf>
    <xf numFmtId="0" fontId="7" fillId="5" borderId="23" xfId="0" applyFont="1" applyFill="1" applyBorder="1" applyAlignment="1" applyProtection="1">
      <alignment horizontal="center" vertical="center" wrapText="1" shrinkToFit="1"/>
    </xf>
    <xf numFmtId="0" fontId="7" fillId="5" borderId="12" xfId="0" applyFont="1" applyFill="1" applyBorder="1" applyAlignment="1" applyProtection="1">
      <alignment horizontal="center" vertical="center" wrapText="1" shrinkToFit="1"/>
    </xf>
    <xf numFmtId="0" fontId="7" fillId="5" borderId="13" xfId="0" applyFont="1" applyFill="1" applyBorder="1" applyAlignment="1" applyProtection="1">
      <alignment horizontal="center" vertical="center" wrapText="1" shrinkToFit="1"/>
    </xf>
    <xf numFmtId="0" fontId="18" fillId="0" borderId="0" xfId="0" applyFont="1" applyFill="1"/>
    <xf numFmtId="0" fontId="72" fillId="5" borderId="25" xfId="0" applyFont="1" applyFill="1" applyBorder="1" applyAlignment="1" applyProtection="1">
      <alignment horizontal="center" vertical="center" shrinkToFit="1"/>
      <protection locked="0"/>
    </xf>
    <xf numFmtId="0" fontId="72" fillId="5" borderId="6" xfId="0" applyFont="1" applyFill="1" applyBorder="1" applyAlignment="1" applyProtection="1">
      <alignment horizontal="center" vertical="center" shrinkToFit="1"/>
      <protection locked="0"/>
    </xf>
    <xf numFmtId="14" fontId="121" fillId="5" borderId="7" xfId="0" applyNumberFormat="1" applyFont="1" applyFill="1" applyBorder="1" applyAlignment="1">
      <alignment horizontal="center" vertical="center"/>
    </xf>
    <xf numFmtId="0" fontId="31" fillId="0" borderId="25" xfId="0" applyFont="1" applyBorder="1" applyAlignment="1">
      <alignment horizontal="center" vertical="center" wrapText="1" readingOrder="1"/>
    </xf>
    <xf numFmtId="14" fontId="121" fillId="0" borderId="6" xfId="0" applyNumberFormat="1" applyFont="1" applyFill="1" applyBorder="1" applyAlignment="1">
      <alignment horizontal="center" vertical="center" readingOrder="1"/>
    </xf>
    <xf numFmtId="0" fontId="31" fillId="0" borderId="7" xfId="0" applyFont="1" applyBorder="1" applyAlignment="1">
      <alignment horizontal="center" vertical="center" wrapText="1" readingOrder="1"/>
    </xf>
    <xf numFmtId="0" fontId="122" fillId="5" borderId="23" xfId="0" applyFont="1" applyFill="1" applyBorder="1" applyAlignment="1">
      <alignment horizontal="center" vertical="center" wrapText="1" readingOrder="1"/>
    </xf>
    <xf numFmtId="0" fontId="122" fillId="5" borderId="12" xfId="0" applyFont="1" applyFill="1" applyBorder="1" applyAlignment="1">
      <alignment horizontal="center" vertical="center" wrapText="1" readingOrder="1"/>
    </xf>
    <xf numFmtId="0" fontId="122" fillId="5" borderId="13" xfId="0" applyFont="1" applyFill="1" applyBorder="1" applyAlignment="1">
      <alignment horizontal="center" vertical="center" wrapText="1" readingOrder="1"/>
    </xf>
    <xf numFmtId="0" fontId="16" fillId="0" borderId="24" xfId="0" applyFont="1" applyBorder="1" applyAlignment="1">
      <alignment horizontal="center" vertical="center" readingOrder="1"/>
    </xf>
    <xf numFmtId="0" fontId="46" fillId="0" borderId="1" xfId="0" applyFont="1" applyBorder="1" applyAlignment="1">
      <alignment horizontal="center" vertical="center" wrapText="1" readingOrder="1"/>
    </xf>
    <xf numFmtId="14" fontId="46" fillId="0" borderId="5" xfId="0" applyNumberFormat="1" applyFont="1" applyBorder="1" applyAlignment="1">
      <alignment horizontal="center" vertical="center" wrapText="1" readingOrder="1"/>
    </xf>
    <xf numFmtId="0" fontId="16" fillId="5" borderId="24" xfId="0" applyFont="1" applyFill="1" applyBorder="1" applyAlignment="1">
      <alignment horizontal="center" vertical="center" readingOrder="1"/>
    </xf>
    <xf numFmtId="0" fontId="46" fillId="5" borderId="1" xfId="0" applyFont="1" applyFill="1" applyBorder="1" applyAlignment="1">
      <alignment horizontal="center" vertical="center" wrapText="1" readingOrder="1"/>
    </xf>
    <xf numFmtId="14" fontId="46" fillId="5" borderId="5" xfId="0" applyNumberFormat="1" applyFont="1" applyFill="1" applyBorder="1" applyAlignment="1">
      <alignment horizontal="center" vertical="center" wrapText="1" readingOrder="1"/>
    </xf>
    <xf numFmtId="0" fontId="46" fillId="0" borderId="29" xfId="0" applyFont="1" applyBorder="1" applyAlignment="1">
      <alignment horizontal="center" vertical="center" wrapText="1" readingOrder="1"/>
    </xf>
    <xf numFmtId="0" fontId="46" fillId="5" borderId="3" xfId="0" applyFont="1" applyFill="1" applyBorder="1" applyAlignment="1">
      <alignment horizontal="center" vertical="center" wrapText="1" readingOrder="1"/>
    </xf>
    <xf numFmtId="0" fontId="16" fillId="5" borderId="1" xfId="0" applyFont="1" applyFill="1" applyBorder="1" applyAlignment="1">
      <alignment horizontal="center" vertical="center" readingOrder="1"/>
    </xf>
    <xf numFmtId="0" fontId="16" fillId="5" borderId="57" xfId="0" applyFont="1" applyFill="1" applyBorder="1" applyAlignment="1">
      <alignment horizontal="center" readingOrder="1"/>
    </xf>
    <xf numFmtId="0" fontId="46" fillId="0" borderId="26" xfId="0" applyFont="1" applyBorder="1" applyAlignment="1">
      <alignment horizontal="center" vertical="center" wrapText="1" readingOrder="1"/>
    </xf>
    <xf numFmtId="0" fontId="16" fillId="0" borderId="1" xfId="0" applyFont="1" applyBorder="1" applyAlignment="1">
      <alignment horizontal="center" vertical="center" readingOrder="1"/>
    </xf>
    <xf numFmtId="0" fontId="16" fillId="0" borderId="5" xfId="0" applyFont="1" applyBorder="1" applyAlignment="1">
      <alignment horizontal="center" readingOrder="1"/>
    </xf>
    <xf numFmtId="0" fontId="46" fillId="5" borderId="26" xfId="0" applyFont="1" applyFill="1" applyBorder="1" applyAlignment="1">
      <alignment horizontal="center" vertical="center" wrapText="1" readingOrder="1"/>
    </xf>
    <xf numFmtId="0" fontId="16" fillId="5" borderId="5" xfId="0" applyFont="1" applyFill="1" applyBorder="1" applyAlignment="1">
      <alignment horizontal="center" readingOrder="1"/>
    </xf>
    <xf numFmtId="0" fontId="16" fillId="0" borderId="5" xfId="0" applyFont="1" applyBorder="1" applyAlignment="1">
      <alignment horizontal="center" vertical="center" readingOrder="1"/>
    </xf>
    <xf numFmtId="0" fontId="16" fillId="5" borderId="5" xfId="0" applyFont="1" applyFill="1" applyBorder="1" applyAlignment="1">
      <alignment horizontal="center" vertical="center" readingOrder="1"/>
    </xf>
    <xf numFmtId="0" fontId="16" fillId="0" borderId="25" xfId="0" applyFont="1" applyBorder="1" applyAlignment="1">
      <alignment horizontal="center" vertical="center" readingOrder="1"/>
    </xf>
    <xf numFmtId="0" fontId="46" fillId="0" borderId="42" xfId="0" applyFont="1" applyBorder="1" applyAlignment="1">
      <alignment horizontal="center" vertical="center" wrapText="1" readingOrder="1"/>
    </xf>
    <xf numFmtId="0" fontId="16" fillId="0" borderId="6" xfId="0" applyFont="1" applyBorder="1" applyAlignment="1">
      <alignment horizontal="center" vertical="center" readingOrder="1"/>
    </xf>
    <xf numFmtId="0" fontId="46" fillId="0" borderId="6" xfId="0" applyFont="1" applyBorder="1" applyAlignment="1">
      <alignment horizontal="center" vertical="center" wrapText="1" readingOrder="1"/>
    </xf>
    <xf numFmtId="0" fontId="16" fillId="0" borderId="11" xfId="0" applyFont="1" applyBorder="1" applyAlignment="1">
      <alignment horizontal="center" vertical="center" wrapText="1" readingOrder="1"/>
    </xf>
    <xf numFmtId="0" fontId="16" fillId="0" borderId="73" xfId="0" applyFont="1" applyBorder="1" applyAlignment="1">
      <alignment horizontal="center" vertical="center" readingOrder="1"/>
    </xf>
    <xf numFmtId="0" fontId="7" fillId="5" borderId="67" xfId="0" applyFont="1" applyFill="1" applyBorder="1" applyAlignment="1" applyProtection="1">
      <alignment horizontal="center" vertical="center" wrapText="1" shrinkToFit="1"/>
    </xf>
    <xf numFmtId="0" fontId="7" fillId="5" borderId="68" xfId="0" applyFont="1" applyFill="1" applyBorder="1" applyAlignment="1" applyProtection="1">
      <alignment horizontal="center" vertical="center" wrapText="1" shrinkToFit="1"/>
    </xf>
    <xf numFmtId="0" fontId="7" fillId="5" borderId="69" xfId="0" applyFont="1" applyFill="1" applyBorder="1" applyAlignment="1" applyProtection="1">
      <alignment horizontal="center" vertical="center" wrapText="1" shrinkToFit="1"/>
    </xf>
    <xf numFmtId="0" fontId="7" fillId="0" borderId="8"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14" fontId="46" fillId="0" borderId="11" xfId="0" applyNumberFormat="1" applyFont="1" applyFill="1" applyBorder="1" applyAlignment="1">
      <alignment horizontal="center" vertical="center"/>
    </xf>
    <xf numFmtId="0" fontId="7" fillId="0" borderId="19" xfId="0" applyFont="1" applyFill="1" applyBorder="1" applyAlignment="1" applyProtection="1">
      <alignment horizontal="center" vertical="center" shrinkToFit="1"/>
      <protection locked="0"/>
    </xf>
    <xf numFmtId="9" fontId="7" fillId="0" borderId="37" xfId="0" applyNumberFormat="1" applyFont="1" applyFill="1" applyBorder="1" applyAlignment="1" applyProtection="1">
      <alignment horizontal="center" vertical="center" shrinkToFit="1"/>
      <protection locked="0"/>
    </xf>
    <xf numFmtId="0" fontId="17" fillId="25" borderId="67" xfId="0" applyFont="1" applyFill="1" applyBorder="1" applyAlignment="1">
      <alignment horizontal="center" vertical="center" wrapText="1" readingOrder="2"/>
    </xf>
    <xf numFmtId="0" fontId="17" fillId="19" borderId="68" xfId="0" applyFont="1" applyFill="1" applyBorder="1" applyAlignment="1">
      <alignment horizontal="center" vertical="center" wrapText="1" readingOrder="2"/>
    </xf>
    <xf numFmtId="0" fontId="19" fillId="7" borderId="48" xfId="0" applyFont="1" applyFill="1" applyBorder="1" applyAlignment="1">
      <alignment horizontal="center" vertical="center"/>
    </xf>
    <xf numFmtId="0" fontId="12" fillId="6" borderId="5" xfId="1" applyFont="1" applyFill="1" applyBorder="1" applyAlignment="1" applyProtection="1">
      <alignment horizontal="center" vertical="center" wrapText="1"/>
    </xf>
    <xf numFmtId="0" fontId="16" fillId="0" borderId="22" xfId="1" applyFont="1" applyFill="1" applyBorder="1" applyAlignment="1" applyProtection="1">
      <alignment horizontal="center" vertical="center" wrapText="1"/>
    </xf>
    <xf numFmtId="0" fontId="16" fillId="0" borderId="6" xfId="1" applyFont="1" applyFill="1" applyBorder="1" applyAlignment="1" applyProtection="1">
      <alignment vertical="center" wrapText="1"/>
    </xf>
    <xf numFmtId="164" fontId="16" fillId="0" borderId="6" xfId="1" applyNumberFormat="1" applyFont="1" applyFill="1" applyBorder="1" applyAlignment="1" applyProtection="1">
      <alignment horizontal="center" vertical="center" wrapText="1"/>
    </xf>
    <xf numFmtId="164" fontId="16" fillId="0" borderId="42" xfId="1" applyNumberFormat="1" applyFont="1" applyFill="1" applyBorder="1" applyAlignment="1" applyProtection="1">
      <alignment horizontal="center" vertical="center" wrapText="1"/>
    </xf>
    <xf numFmtId="0" fontId="16" fillId="5" borderId="4" xfId="0" applyFont="1" applyFill="1" applyBorder="1" applyAlignment="1">
      <alignment horizontal="center" vertical="center"/>
    </xf>
    <xf numFmtId="0" fontId="16" fillId="5" borderId="21" xfId="1" applyFont="1" applyFill="1" applyBorder="1" applyAlignment="1" applyProtection="1">
      <alignment horizontal="center" vertical="center" wrapText="1"/>
    </xf>
    <xf numFmtId="0" fontId="16" fillId="5" borderId="26" xfId="1" applyFont="1" applyFill="1" applyBorder="1" applyAlignment="1" applyProtection="1">
      <alignment horizontal="center" vertical="center" wrapText="1"/>
    </xf>
    <xf numFmtId="0" fontId="28" fillId="5" borderId="1" xfId="0" applyFont="1" applyFill="1" applyBorder="1" applyAlignment="1">
      <alignment horizontal="center" vertical="center" wrapText="1" readingOrder="2"/>
    </xf>
    <xf numFmtId="0" fontId="16" fillId="5" borderId="35" xfId="0" applyFont="1" applyFill="1" applyBorder="1" applyAlignment="1">
      <alignment horizontal="center" vertical="center"/>
    </xf>
    <xf numFmtId="0" fontId="16" fillId="5" borderId="30" xfId="1" applyFont="1" applyFill="1" applyBorder="1" applyAlignment="1" applyProtection="1">
      <alignment horizontal="justify" vertical="center" wrapText="1"/>
    </xf>
    <xf numFmtId="164" fontId="16" fillId="5" borderId="1" xfId="1" applyNumberFormat="1" applyFont="1" applyFill="1" applyBorder="1" applyAlignment="1" applyProtection="1">
      <alignment horizontal="center" vertical="center" wrapText="1"/>
    </xf>
    <xf numFmtId="4" fontId="79" fillId="5" borderId="1" xfId="0" quotePrefix="1" applyNumberFormat="1" applyFont="1" applyFill="1" applyBorder="1" applyAlignment="1" applyProtection="1">
      <alignment horizontal="center" vertical="center" wrapText="1"/>
      <protection locked="0"/>
    </xf>
    <xf numFmtId="0" fontId="16" fillId="5" borderId="5" xfId="1" applyFont="1" applyFill="1" applyBorder="1" applyAlignment="1" applyProtection="1">
      <alignment horizontal="center" vertical="center" wrapText="1"/>
    </xf>
    <xf numFmtId="0" fontId="16" fillId="5" borderId="4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11" xfId="1" applyFont="1" applyFill="1" applyBorder="1" applyAlignment="1" applyProtection="1">
      <alignment horizontal="justify" vertical="center" wrapText="1"/>
    </xf>
    <xf numFmtId="164" fontId="16" fillId="5" borderId="6" xfId="1" applyNumberFormat="1" applyFont="1" applyFill="1" applyBorder="1" applyAlignment="1" applyProtection="1">
      <alignment horizontal="center" vertical="center" wrapText="1"/>
    </xf>
    <xf numFmtId="0" fontId="16" fillId="5" borderId="22" xfId="1" applyFont="1" applyFill="1" applyBorder="1" applyAlignment="1" applyProtection="1">
      <alignment horizontal="center" vertical="center" wrapText="1"/>
    </xf>
    <xf numFmtId="0" fontId="18" fillId="5" borderId="32" xfId="0" applyFont="1" applyFill="1" applyBorder="1" applyAlignment="1">
      <alignment horizontal="center" vertical="center"/>
    </xf>
    <xf numFmtId="0" fontId="16" fillId="5" borderId="7" xfId="1" applyFont="1" applyFill="1" applyBorder="1" applyAlignment="1" applyProtection="1">
      <alignment horizontal="center" vertical="center" wrapText="1"/>
    </xf>
    <xf numFmtId="0" fontId="16" fillId="5" borderId="62" xfId="0" applyFont="1" applyFill="1" applyBorder="1" applyAlignment="1">
      <alignment horizontal="center" vertical="center"/>
    </xf>
    <xf numFmtId="0" fontId="16" fillId="5" borderId="30" xfId="1" applyFont="1" applyFill="1" applyBorder="1" applyAlignment="1" applyProtection="1">
      <alignment horizontal="right" vertical="center" wrapText="1"/>
    </xf>
    <xf numFmtId="164" fontId="16" fillId="5" borderId="26" xfId="1" applyNumberFormat="1" applyFont="1" applyFill="1" applyBorder="1" applyAlignment="1" applyProtection="1">
      <alignment horizontal="center" vertical="center" wrapText="1"/>
    </xf>
    <xf numFmtId="0" fontId="16" fillId="5" borderId="24" xfId="0" applyFont="1" applyFill="1" applyBorder="1" applyAlignment="1">
      <alignment horizontal="center" vertical="center"/>
    </xf>
    <xf numFmtId="0" fontId="16" fillId="5" borderId="1" xfId="1" applyFont="1" applyFill="1" applyBorder="1" applyAlignment="1" applyProtection="1">
      <alignment vertical="center" wrapText="1"/>
    </xf>
    <xf numFmtId="0" fontId="16" fillId="5" borderId="25" xfId="0" applyFont="1" applyFill="1" applyBorder="1" applyAlignment="1">
      <alignment horizontal="center" vertical="center"/>
    </xf>
    <xf numFmtId="0" fontId="16" fillId="5" borderId="6" xfId="1" applyFont="1" applyFill="1" applyBorder="1" applyAlignment="1" applyProtection="1">
      <alignment vertical="center" wrapText="1"/>
    </xf>
    <xf numFmtId="0" fontId="16" fillId="5" borderId="42" xfId="1" applyFont="1" applyFill="1" applyBorder="1" applyAlignment="1" applyProtection="1">
      <alignment horizontal="center" vertical="center" wrapText="1"/>
    </xf>
    <xf numFmtId="0" fontId="28" fillId="5" borderId="6" xfId="0" applyFont="1" applyFill="1" applyBorder="1" applyAlignment="1">
      <alignment horizontal="center" vertical="center" wrapText="1" readingOrder="2"/>
    </xf>
    <xf numFmtId="0" fontId="16" fillId="0" borderId="4" xfId="0" applyFont="1" applyFill="1" applyBorder="1" applyAlignment="1">
      <alignment horizontal="center" vertical="center"/>
    </xf>
    <xf numFmtId="0" fontId="28" fillId="0" borderId="1" xfId="0" applyFont="1" applyFill="1" applyBorder="1" applyAlignment="1">
      <alignment horizontal="center" vertical="center" wrapText="1" readingOrder="2"/>
    </xf>
    <xf numFmtId="0" fontId="16" fillId="5" borderId="11" xfId="1" applyFont="1" applyFill="1" applyBorder="1" applyAlignment="1" applyProtection="1">
      <alignment vertical="center" wrapText="1"/>
    </xf>
    <xf numFmtId="164" fontId="16" fillId="5" borderId="11" xfId="1" applyNumberFormat="1" applyFont="1" applyFill="1" applyBorder="1" applyAlignment="1" applyProtection="1">
      <alignment horizontal="center" vertical="center" wrapText="1"/>
    </xf>
    <xf numFmtId="0" fontId="16" fillId="6" borderId="9" xfId="0" applyFont="1" applyFill="1" applyBorder="1" applyAlignment="1">
      <alignment horizontal="center" vertical="center"/>
    </xf>
    <xf numFmtId="0" fontId="16" fillId="6" borderId="10" xfId="1" applyFont="1" applyFill="1" applyBorder="1" applyAlignment="1" applyProtection="1">
      <alignment horizontal="center" vertical="center" wrapText="1"/>
    </xf>
    <xf numFmtId="0" fontId="16" fillId="6" borderId="10" xfId="1" applyFont="1" applyFill="1" applyBorder="1" applyAlignment="1" applyProtection="1">
      <alignment vertical="center" wrapText="1"/>
    </xf>
    <xf numFmtId="164" fontId="16" fillId="6" borderId="10" xfId="1" applyNumberFormat="1" applyFont="1" applyFill="1" applyBorder="1" applyAlignment="1" applyProtection="1">
      <alignment horizontal="center" vertical="center" wrapText="1"/>
    </xf>
    <xf numFmtId="0" fontId="16" fillId="6" borderId="36" xfId="1" applyFont="1" applyFill="1" applyBorder="1" applyAlignment="1" applyProtection="1">
      <alignment horizontal="center" vertical="center" wrapText="1"/>
    </xf>
    <xf numFmtId="0" fontId="16" fillId="5" borderId="67" xfId="0" applyFont="1" applyFill="1" applyBorder="1" applyAlignment="1">
      <alignment horizontal="center" vertical="center"/>
    </xf>
    <xf numFmtId="0" fontId="16" fillId="5" borderId="68" xfId="1" applyFont="1" applyFill="1" applyBorder="1" applyAlignment="1" applyProtection="1">
      <alignment horizontal="center" vertical="center" wrapText="1"/>
    </xf>
    <xf numFmtId="0" fontId="16" fillId="5" borderId="68" xfId="1" applyFont="1" applyFill="1" applyBorder="1" applyAlignment="1" applyProtection="1">
      <alignment vertical="center" wrapText="1"/>
    </xf>
    <xf numFmtId="164" fontId="16" fillId="5" borderId="68" xfId="1" applyNumberFormat="1" applyFont="1" applyFill="1" applyBorder="1" applyAlignment="1" applyProtection="1">
      <alignment horizontal="center" vertical="center" wrapText="1"/>
    </xf>
    <xf numFmtId="0" fontId="16" fillId="5" borderId="69" xfId="1" applyFont="1" applyFill="1" applyBorder="1" applyAlignment="1" applyProtection="1">
      <alignment horizontal="center" vertical="center" wrapText="1"/>
    </xf>
    <xf numFmtId="0" fontId="16" fillId="6" borderId="29" xfId="1" applyFont="1" applyFill="1" applyBorder="1" applyAlignment="1" applyProtection="1">
      <alignment vertical="center" wrapText="1"/>
    </xf>
    <xf numFmtId="164" fontId="16" fillId="6" borderId="29" xfId="1" applyNumberFormat="1" applyFont="1" applyFill="1" applyBorder="1" applyAlignment="1" applyProtection="1">
      <alignment horizontal="center" vertical="center" wrapText="1"/>
    </xf>
    <xf numFmtId="0" fontId="16" fillId="5" borderId="5" xfId="0" applyFont="1" applyFill="1" applyBorder="1" applyAlignment="1">
      <alignment horizontal="center" vertical="center"/>
    </xf>
    <xf numFmtId="0" fontId="17" fillId="5" borderId="1" xfId="0" applyFont="1" applyFill="1" applyBorder="1" applyAlignment="1">
      <alignment horizontal="center" vertical="center" wrapText="1" readingOrder="2"/>
    </xf>
    <xf numFmtId="0" fontId="16" fillId="5" borderId="1" xfId="0" applyFont="1" applyFill="1" applyBorder="1" applyAlignment="1">
      <alignment horizontal="center" vertical="center" wrapText="1" readingOrder="2"/>
    </xf>
    <xf numFmtId="164" fontId="16" fillId="5" borderId="1" xfId="0" applyNumberFormat="1" applyFont="1" applyFill="1" applyBorder="1" applyAlignment="1">
      <alignment horizontal="center" vertical="center"/>
    </xf>
    <xf numFmtId="0" fontId="16" fillId="5" borderId="5" xfId="0" applyFont="1" applyFill="1" applyBorder="1"/>
    <xf numFmtId="0" fontId="17" fillId="5" borderId="26" xfId="0" applyFont="1" applyFill="1" applyBorder="1" applyAlignment="1">
      <alignment horizontal="center" vertical="center" wrapText="1" readingOrder="2"/>
    </xf>
    <xf numFmtId="0" fontId="17" fillId="5" borderId="6" xfId="0" applyFont="1" applyFill="1" applyBorder="1" applyAlignment="1">
      <alignment horizontal="center" vertical="center" wrapText="1" readingOrder="2"/>
    </xf>
    <xf numFmtId="0" fontId="16" fillId="5" borderId="6" xfId="0" applyFont="1" applyFill="1" applyBorder="1" applyAlignment="1">
      <alignment horizontal="center" vertical="center" wrapText="1" readingOrder="2"/>
    </xf>
    <xf numFmtId="164" fontId="16" fillId="5" borderId="6" xfId="0" applyNumberFormat="1" applyFont="1" applyFill="1" applyBorder="1" applyAlignment="1">
      <alignment horizontal="center" vertical="center"/>
    </xf>
    <xf numFmtId="0" fontId="16" fillId="5" borderId="7" xfId="0" applyFont="1" applyFill="1" applyBorder="1"/>
    <xf numFmtId="0" fontId="17" fillId="5" borderId="42" xfId="0" applyFont="1" applyFill="1" applyBorder="1" applyAlignment="1">
      <alignment horizontal="center" vertical="center" wrapText="1" readingOrder="2"/>
    </xf>
    <xf numFmtId="0" fontId="16" fillId="5" borderId="26" xfId="0" applyFont="1" applyFill="1" applyBorder="1" applyAlignment="1">
      <alignment horizontal="center" vertical="center" wrapText="1" readingOrder="2"/>
    </xf>
    <xf numFmtId="0" fontId="16" fillId="5" borderId="42" xfId="0" applyFont="1" applyFill="1" applyBorder="1" applyAlignment="1">
      <alignment horizontal="center" vertical="center" wrapText="1" readingOrder="2"/>
    </xf>
    <xf numFmtId="15" fontId="16" fillId="5" borderId="1" xfId="0" applyNumberFormat="1" applyFont="1" applyFill="1" applyBorder="1" applyAlignment="1">
      <alignment horizontal="center" vertical="center" wrapText="1" readingOrder="2"/>
    </xf>
    <xf numFmtId="15" fontId="16" fillId="5" borderId="1" xfId="0" applyNumberFormat="1" applyFont="1" applyFill="1" applyBorder="1"/>
    <xf numFmtId="0" fontId="18" fillId="5" borderId="5" xfId="0" applyFont="1" applyFill="1" applyBorder="1"/>
    <xf numFmtId="0" fontId="18" fillId="5" borderId="40" xfId="0" applyFont="1" applyFill="1" applyBorder="1"/>
    <xf numFmtId="0" fontId="18" fillId="5" borderId="7" xfId="0" applyFont="1" applyFill="1" applyBorder="1"/>
    <xf numFmtId="0" fontId="16" fillId="5" borderId="30" xfId="0" applyFont="1" applyFill="1" applyBorder="1" applyAlignment="1">
      <alignment horizontal="center" vertical="center"/>
    </xf>
    <xf numFmtId="0" fontId="18" fillId="5" borderId="26" xfId="0" applyFont="1" applyFill="1" applyBorder="1"/>
    <xf numFmtId="0" fontId="18" fillId="5" borderId="3" xfId="0" applyFont="1" applyFill="1" applyBorder="1"/>
    <xf numFmtId="0" fontId="16" fillId="32" borderId="57" xfId="0" applyFont="1" applyFill="1" applyBorder="1" applyAlignment="1">
      <alignment horizontal="center" vertical="center"/>
    </xf>
    <xf numFmtId="0" fontId="16" fillId="32" borderId="58" xfId="0" applyFont="1" applyFill="1" applyBorder="1" applyAlignment="1">
      <alignment horizontal="center" vertical="center"/>
    </xf>
    <xf numFmtId="0" fontId="16" fillId="33" borderId="53" xfId="0" applyFont="1" applyFill="1" applyBorder="1" applyAlignment="1">
      <alignment horizontal="center" vertical="center"/>
    </xf>
    <xf numFmtId="0" fontId="16" fillId="33" borderId="54" xfId="0" applyFont="1" applyFill="1" applyBorder="1" applyAlignment="1">
      <alignment horizontal="center" vertical="center"/>
    </xf>
    <xf numFmtId="0" fontId="16" fillId="33" borderId="72" xfId="0" applyFont="1" applyFill="1" applyBorder="1" applyAlignment="1">
      <alignment horizontal="center" vertical="center"/>
    </xf>
    <xf numFmtId="0" fontId="16" fillId="32" borderId="79" xfId="0" applyFont="1" applyFill="1" applyBorder="1" applyAlignment="1">
      <alignment horizontal="center" vertical="center"/>
    </xf>
    <xf numFmtId="0" fontId="16" fillId="33" borderId="74" xfId="0" applyFont="1" applyFill="1" applyBorder="1" applyAlignment="1">
      <alignment horizontal="center" vertical="center"/>
    </xf>
    <xf numFmtId="0" fontId="16" fillId="33" borderId="52" xfId="0" applyFont="1" applyFill="1" applyBorder="1" applyAlignment="1">
      <alignment horizontal="center" vertical="center"/>
    </xf>
    <xf numFmtId="0" fontId="12" fillId="33" borderId="53" xfId="0" applyFont="1" applyFill="1" applyBorder="1" applyAlignment="1">
      <alignment horizontal="center" vertical="center"/>
    </xf>
    <xf numFmtId="0" fontId="16" fillId="32" borderId="77" xfId="0" applyFont="1" applyFill="1" applyBorder="1" applyAlignment="1">
      <alignment horizontal="center" vertical="center"/>
    </xf>
    <xf numFmtId="0" fontId="16" fillId="32" borderId="56" xfId="0" applyFont="1" applyFill="1" applyBorder="1" applyAlignment="1">
      <alignment horizontal="center" vertical="center"/>
    </xf>
    <xf numFmtId="0" fontId="12" fillId="32" borderId="57" xfId="0" applyFont="1" applyFill="1" applyBorder="1" applyAlignment="1">
      <alignment horizontal="center" vertical="center"/>
    </xf>
    <xf numFmtId="0" fontId="16" fillId="32" borderId="73" xfId="0" applyFont="1" applyFill="1" applyBorder="1" applyAlignment="1">
      <alignment horizontal="center" vertical="center"/>
    </xf>
    <xf numFmtId="0" fontId="62" fillId="33" borderId="25" xfId="0" applyFont="1" applyFill="1" applyBorder="1" applyAlignment="1">
      <alignment horizontal="center" vertical="center" wrapText="1" readingOrder="2"/>
    </xf>
    <xf numFmtId="0" fontId="62" fillId="33" borderId="6" xfId="0" applyFont="1" applyFill="1" applyBorder="1" applyAlignment="1">
      <alignment horizontal="center" vertical="center" wrapText="1" readingOrder="2"/>
    </xf>
    <xf numFmtId="0" fontId="16" fillId="33" borderId="30" xfId="0" applyFont="1" applyFill="1" applyBorder="1" applyAlignment="1">
      <alignment horizontal="center" vertical="center"/>
    </xf>
    <xf numFmtId="0" fontId="12" fillId="33" borderId="1" xfId="0" applyFont="1" applyFill="1" applyBorder="1" applyAlignment="1">
      <alignment horizontal="center" vertical="center"/>
    </xf>
    <xf numFmtId="0" fontId="16" fillId="33" borderId="6" xfId="0" applyFont="1" applyFill="1" applyBorder="1" applyAlignment="1">
      <alignment horizontal="center" vertical="center"/>
    </xf>
    <xf numFmtId="0" fontId="16" fillId="33" borderId="4" xfId="0" applyFont="1" applyFill="1" applyBorder="1" applyAlignment="1">
      <alignment horizontal="center" vertical="center"/>
    </xf>
    <xf numFmtId="0" fontId="12" fillId="33" borderId="21" xfId="0" applyFont="1" applyFill="1" applyBorder="1" applyAlignment="1">
      <alignment horizontal="center" vertical="center"/>
    </xf>
    <xf numFmtId="0" fontId="16" fillId="33" borderId="22" xfId="0" applyFont="1" applyFill="1" applyBorder="1" applyAlignment="1">
      <alignment horizontal="center" vertical="center"/>
    </xf>
    <xf numFmtId="0" fontId="62" fillId="7" borderId="6" xfId="0" applyFont="1" applyFill="1" applyBorder="1" applyAlignment="1">
      <alignment horizontal="center" vertical="center" wrapText="1" readingOrder="2"/>
    </xf>
    <xf numFmtId="0" fontId="12" fillId="7" borderId="1" xfId="0" applyFont="1" applyFill="1" applyBorder="1" applyAlignment="1">
      <alignment horizontal="center" vertical="center"/>
    </xf>
    <xf numFmtId="0" fontId="16" fillId="7" borderId="52" xfId="0" applyFont="1" applyFill="1" applyBorder="1" applyAlignment="1">
      <alignment horizontal="center" vertical="center"/>
    </xf>
    <xf numFmtId="0" fontId="12" fillId="7" borderId="53" xfId="0" applyFont="1" applyFill="1" applyBorder="1" applyAlignment="1">
      <alignment horizontal="center" vertical="center"/>
    </xf>
    <xf numFmtId="0" fontId="16" fillId="7" borderId="54" xfId="0" applyFont="1" applyFill="1" applyBorder="1" applyAlignment="1">
      <alignment horizontal="center" vertical="center"/>
    </xf>
    <xf numFmtId="0" fontId="16" fillId="31" borderId="3" xfId="0" applyFont="1" applyFill="1" applyBorder="1" applyAlignment="1">
      <alignment horizontal="center" vertical="center"/>
    </xf>
    <xf numFmtId="0" fontId="12" fillId="31" borderId="26" xfId="0" applyFont="1" applyFill="1" applyBorder="1" applyAlignment="1">
      <alignment horizontal="center" vertical="center"/>
    </xf>
    <xf numFmtId="0" fontId="16" fillId="31" borderId="42" xfId="0" applyFont="1" applyFill="1" applyBorder="1" applyAlignment="1">
      <alignment horizontal="center" vertical="center"/>
    </xf>
    <xf numFmtId="0" fontId="16" fillId="33" borderId="29" xfId="0" applyFont="1" applyFill="1" applyBorder="1" applyAlignment="1">
      <alignment horizontal="center" vertical="center"/>
    </xf>
    <xf numFmtId="0" fontId="16" fillId="31" borderId="31" xfId="0" applyFont="1" applyFill="1" applyBorder="1" applyAlignment="1">
      <alignment horizontal="center" vertical="center"/>
    </xf>
    <xf numFmtId="0" fontId="16" fillId="7" borderId="72" xfId="0" applyFont="1" applyFill="1" applyBorder="1" applyAlignment="1">
      <alignment horizontal="center" vertical="center"/>
    </xf>
    <xf numFmtId="0" fontId="16" fillId="33" borderId="41" xfId="0" applyFont="1" applyFill="1" applyBorder="1" applyAlignment="1">
      <alignment horizontal="center" vertical="center"/>
    </xf>
    <xf numFmtId="0" fontId="0" fillId="0" borderId="0" xfId="0" applyFont="1" applyBorder="1"/>
    <xf numFmtId="0" fontId="16" fillId="0" borderId="0" xfId="0" applyFont="1" applyBorder="1" applyAlignment="1">
      <alignment horizontal="center" vertical="justify" wrapText="1" readingOrder="2"/>
    </xf>
    <xf numFmtId="0" fontId="124" fillId="0" borderId="0" xfId="0" applyFont="1" applyBorder="1" applyAlignment="1">
      <alignment horizontal="center" vertical="center" readingOrder="2"/>
    </xf>
    <xf numFmtId="0" fontId="125" fillId="0" borderId="0" xfId="0" applyFont="1" applyBorder="1" applyAlignment="1">
      <alignment horizontal="right" vertical="center" readingOrder="2"/>
    </xf>
    <xf numFmtId="0" fontId="127" fillId="0" borderId="0" xfId="0" applyFont="1" applyBorder="1" applyAlignment="1"/>
    <xf numFmtId="0" fontId="128" fillId="0" borderId="0" xfId="0" applyFont="1" applyBorder="1" applyAlignment="1">
      <alignment vertical="center" readingOrder="2"/>
    </xf>
    <xf numFmtId="0" fontId="17" fillId="0" borderId="0" xfId="0" applyFont="1" applyBorder="1" applyAlignment="1">
      <alignment horizontal="center" vertical="justify" wrapText="1" readingOrder="2"/>
    </xf>
    <xf numFmtId="0" fontId="131" fillId="0" borderId="0" xfId="0" applyFont="1" applyBorder="1" applyAlignment="1">
      <alignment vertical="center" readingOrder="2"/>
    </xf>
    <xf numFmtId="0" fontId="131" fillId="0" borderId="0" xfId="0" applyFont="1" applyBorder="1" applyAlignment="1">
      <alignment horizontal="center" vertical="center" readingOrder="2"/>
    </xf>
    <xf numFmtId="0" fontId="132" fillId="0" borderId="0" xfId="0" applyFont="1" applyBorder="1" applyAlignment="1"/>
    <xf numFmtId="0" fontId="17" fillId="0" borderId="0" xfId="0" applyFont="1" applyBorder="1" applyAlignment="1">
      <alignment vertical="center" readingOrder="2"/>
    </xf>
    <xf numFmtId="0" fontId="97" fillId="0" borderId="0" xfId="0" applyFont="1" applyBorder="1" applyAlignment="1">
      <alignment vertical="center" wrapText="1" readingOrder="2"/>
    </xf>
    <xf numFmtId="0" fontId="133" fillId="0" borderId="0" xfId="0" applyFont="1" applyBorder="1" applyAlignment="1">
      <alignment horizontal="right" vertical="center" readingOrder="2"/>
    </xf>
    <xf numFmtId="0" fontId="17" fillId="0" borderId="0" xfId="0" applyFont="1" applyBorder="1" applyAlignment="1">
      <alignment horizontal="right" vertical="center" readingOrder="2"/>
    </xf>
    <xf numFmtId="0" fontId="96" fillId="0" borderId="0" xfId="0" applyFont="1" applyBorder="1" applyAlignment="1">
      <alignment horizontal="right" vertical="center" readingOrder="2"/>
    </xf>
    <xf numFmtId="0" fontId="41" fillId="0" borderId="0" xfId="0" applyFont="1" applyBorder="1" applyAlignment="1">
      <alignment vertical="center" readingOrder="2"/>
    </xf>
    <xf numFmtId="0" fontId="16" fillId="0" borderId="0" xfId="0" applyFont="1" applyBorder="1" applyAlignment="1">
      <alignment horizontal="right" vertical="center" readingOrder="2"/>
    </xf>
    <xf numFmtId="0" fontId="125" fillId="0" borderId="0" xfId="0" applyFont="1" applyBorder="1" applyAlignment="1">
      <alignment vertical="center" readingOrder="2"/>
    </xf>
    <xf numFmtId="0" fontId="16" fillId="0" borderId="0" xfId="0" applyFont="1" applyBorder="1" applyAlignment="1">
      <alignment vertical="center" readingOrder="2"/>
    </xf>
    <xf numFmtId="0" fontId="139" fillId="0" borderId="0" xfId="0" applyFont="1" applyBorder="1" applyAlignment="1">
      <alignment horizontal="center" vertical="center" readingOrder="2"/>
    </xf>
    <xf numFmtId="0" fontId="16" fillId="0" borderId="0" xfId="0" applyFont="1" applyAlignment="1">
      <alignment vertical="center" wrapText="1" readingOrder="2"/>
    </xf>
    <xf numFmtId="0" fontId="92" fillId="0" borderId="0" xfId="0" applyFont="1" applyAlignment="1">
      <alignment vertical="center" readingOrder="2"/>
    </xf>
    <xf numFmtId="0" fontId="16" fillId="0" borderId="0" xfId="0" applyFont="1" applyAlignment="1">
      <alignment vertical="center" readingOrder="2"/>
    </xf>
    <xf numFmtId="0" fontId="16" fillId="0" borderId="0" xfId="0" applyFont="1" applyAlignment="1">
      <alignment horizontal="right" vertical="center" readingOrder="2"/>
    </xf>
    <xf numFmtId="0" fontId="92" fillId="0" borderId="0" xfId="0" applyFont="1" applyAlignment="1">
      <alignment horizontal="right" vertical="center" readingOrder="2"/>
    </xf>
    <xf numFmtId="0" fontId="142" fillId="0" borderId="0" xfId="0" applyFont="1" applyAlignment="1">
      <alignment horizontal="center" vertical="center" readingOrder="2"/>
    </xf>
    <xf numFmtId="0" fontId="16" fillId="0" borderId="0" xfId="0" applyFont="1" applyAlignment="1">
      <alignment wrapText="1" readingOrder="2"/>
    </xf>
    <xf numFmtId="0" fontId="16" fillId="0" borderId="0" xfId="0" applyFont="1" applyAlignment="1">
      <alignment horizontal="right" wrapText="1" readingOrder="2"/>
    </xf>
    <xf numFmtId="0" fontId="133" fillId="0" borderId="0" xfId="0" applyFont="1" applyAlignment="1">
      <alignment horizontal="right" vertical="center" readingOrder="2"/>
    </xf>
    <xf numFmtId="0" fontId="128" fillId="0" borderId="0" xfId="0" applyFont="1" applyAlignment="1">
      <alignment horizontal="right" vertical="center" readingOrder="2"/>
    </xf>
    <xf numFmtId="0" fontId="16" fillId="0" borderId="0" xfId="0" applyFont="1" applyAlignment="1">
      <alignment horizontal="right" vertical="center" wrapText="1" readingOrder="2"/>
    </xf>
    <xf numFmtId="0" fontId="71" fillId="0" borderId="0" xfId="0" applyFont="1" applyAlignment="1">
      <alignment horizontal="center" wrapText="1" readingOrder="2"/>
    </xf>
    <xf numFmtId="0" fontId="16" fillId="0" borderId="0" xfId="0" applyFont="1" applyAlignment="1">
      <alignment vertical="center"/>
    </xf>
    <xf numFmtId="0" fontId="108" fillId="0" borderId="0" xfId="0" applyFont="1" applyAlignment="1">
      <alignment vertical="center" readingOrder="2"/>
    </xf>
    <xf numFmtId="0" fontId="62" fillId="33" borderId="22" xfId="0" applyFont="1" applyFill="1" applyBorder="1" applyAlignment="1">
      <alignment horizontal="center" vertical="center" wrapText="1" readingOrder="2"/>
    </xf>
    <xf numFmtId="0" fontId="19" fillId="7" borderId="5" xfId="0" applyFont="1" applyFill="1" applyBorder="1" applyAlignment="1">
      <alignment horizontal="center" vertical="center"/>
    </xf>
    <xf numFmtId="0" fontId="19" fillId="19" borderId="1" xfId="0" applyFont="1" applyFill="1" applyBorder="1" applyAlignment="1">
      <alignment horizontal="center" vertical="center"/>
    </xf>
    <xf numFmtId="0" fontId="111" fillId="0" borderId="0" xfId="0" applyFont="1" applyBorder="1" applyAlignment="1">
      <alignment horizontal="right" vertical="justify" wrapText="1" readingOrder="2"/>
    </xf>
    <xf numFmtId="0" fontId="30" fillId="0" borderId="0" xfId="0" applyFont="1" applyAlignment="1">
      <alignment vertical="center"/>
    </xf>
    <xf numFmtId="0" fontId="26" fillId="18" borderId="0" xfId="0" applyFont="1" applyFill="1" applyBorder="1" applyAlignment="1">
      <alignment horizontal="center" vertical="center" wrapText="1"/>
    </xf>
    <xf numFmtId="0" fontId="93" fillId="5" borderId="0"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65"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35" fillId="18" borderId="0" xfId="0" applyFont="1" applyFill="1" applyBorder="1" applyAlignment="1">
      <alignment horizontal="center" vertical="center" wrapText="1"/>
    </xf>
    <xf numFmtId="0" fontId="0" fillId="5" borderId="0" xfId="0" applyFill="1" applyAlignment="1">
      <alignment horizontal="center" vertical="center"/>
    </xf>
    <xf numFmtId="0" fontId="2" fillId="5" borderId="0" xfId="0" applyFont="1" applyFill="1" applyAlignment="1">
      <alignment horizontal="center" vertical="center"/>
    </xf>
    <xf numFmtId="0" fontId="61" fillId="5" borderId="0" xfId="0" applyFont="1" applyFill="1" applyAlignment="1">
      <alignment horizontal="center" vertical="top"/>
    </xf>
    <xf numFmtId="0" fontId="61" fillId="5" borderId="0" xfId="0" applyFont="1" applyFill="1" applyAlignment="1">
      <alignment horizontal="center" vertical="center"/>
    </xf>
    <xf numFmtId="0" fontId="61" fillId="5" borderId="65"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61" fillId="0" borderId="0" xfId="0" applyFont="1" applyFill="1" applyAlignment="1">
      <alignment horizontal="center" vertical="center"/>
    </xf>
    <xf numFmtId="0" fontId="12" fillId="18" borderId="1" xfId="0" applyFont="1" applyFill="1" applyBorder="1" applyAlignment="1">
      <alignment horizontal="center" vertical="center"/>
    </xf>
    <xf numFmtId="0" fontId="62" fillId="7" borderId="42" xfId="0" applyFont="1" applyFill="1" applyBorder="1" applyAlignment="1">
      <alignment horizontal="center" vertical="center" wrapText="1" readingOrder="2"/>
    </xf>
    <xf numFmtId="0" fontId="16" fillId="7" borderId="3" xfId="0" applyFont="1" applyFill="1" applyBorder="1" applyAlignment="1">
      <alignment horizontal="center" vertical="center"/>
    </xf>
    <xf numFmtId="0" fontId="12" fillId="7" borderId="26" xfId="0" applyFont="1" applyFill="1" applyBorder="1" applyAlignment="1">
      <alignment horizontal="center" vertical="center"/>
    </xf>
    <xf numFmtId="0" fontId="16" fillId="7" borderId="42" xfId="0" applyFont="1" applyFill="1" applyBorder="1" applyAlignment="1">
      <alignment horizontal="center" vertical="center"/>
    </xf>
    <xf numFmtId="0" fontId="16" fillId="18" borderId="52" xfId="0" applyFont="1" applyFill="1" applyBorder="1" applyAlignment="1">
      <alignment horizontal="center" vertical="center"/>
    </xf>
    <xf numFmtId="0" fontId="12" fillId="18" borderId="53" xfId="0" applyFont="1" applyFill="1" applyBorder="1" applyAlignment="1">
      <alignment horizontal="center" vertical="center"/>
    </xf>
    <xf numFmtId="0" fontId="12" fillId="8" borderId="21" xfId="0" applyFont="1" applyFill="1" applyBorder="1" applyAlignment="1">
      <alignment horizontal="center" vertical="center"/>
    </xf>
    <xf numFmtId="0" fontId="16" fillId="7" borderId="31" xfId="0" applyFont="1" applyFill="1" applyBorder="1" applyAlignment="1">
      <alignment horizontal="center" vertical="center"/>
    </xf>
    <xf numFmtId="0" fontId="16" fillId="8" borderId="41" xfId="0" applyFont="1" applyFill="1" applyBorder="1" applyAlignment="1">
      <alignment horizontal="center" vertical="center"/>
    </xf>
    <xf numFmtId="0" fontId="16" fillId="33" borderId="11" xfId="0" applyFont="1" applyFill="1" applyBorder="1" applyAlignment="1">
      <alignment horizontal="center" vertical="center"/>
    </xf>
    <xf numFmtId="0" fontId="16" fillId="7" borderId="19" xfId="0" applyFont="1" applyFill="1" applyBorder="1" applyAlignment="1">
      <alignment horizontal="center" vertical="center"/>
    </xf>
    <xf numFmtId="0" fontId="16" fillId="33" borderId="38" xfId="0" applyFont="1" applyFill="1" applyBorder="1" applyAlignment="1">
      <alignment horizontal="center" vertical="center"/>
    </xf>
    <xf numFmtId="0" fontId="16" fillId="8" borderId="38" xfId="0" applyFont="1" applyFill="1" applyBorder="1" applyAlignment="1">
      <alignment horizontal="center" vertical="center"/>
    </xf>
    <xf numFmtId="0" fontId="16" fillId="31" borderId="19" xfId="0" applyFont="1" applyFill="1" applyBorder="1" applyAlignment="1">
      <alignment horizontal="center" vertical="center"/>
    </xf>
    <xf numFmtId="0" fontId="16" fillId="7" borderId="61" xfId="0" applyFont="1" applyFill="1" applyBorder="1" applyAlignment="1">
      <alignment horizontal="center" vertical="center"/>
    </xf>
    <xf numFmtId="0" fontId="16" fillId="33" borderId="1" xfId="0" applyFont="1" applyFill="1" applyBorder="1" applyAlignment="1">
      <alignment horizontal="center" vertical="center"/>
    </xf>
    <xf numFmtId="0" fontId="16" fillId="7" borderId="26" xfId="0" applyFont="1" applyFill="1" applyBorder="1" applyAlignment="1">
      <alignment horizontal="center" vertical="center"/>
    </xf>
    <xf numFmtId="0" fontId="16" fillId="33" borderId="21" xfId="0" applyFont="1" applyFill="1" applyBorder="1" applyAlignment="1">
      <alignment horizontal="center" vertical="center"/>
    </xf>
    <xf numFmtId="0" fontId="16" fillId="8" borderId="21" xfId="0" applyFont="1" applyFill="1" applyBorder="1" applyAlignment="1">
      <alignment horizontal="center" vertical="center"/>
    </xf>
    <xf numFmtId="0" fontId="16" fillId="31" borderId="26" xfId="0" applyFont="1" applyFill="1" applyBorder="1" applyAlignment="1">
      <alignment horizontal="center" vertical="center"/>
    </xf>
    <xf numFmtId="0" fontId="16" fillId="7" borderId="53" xfId="0" applyFont="1" applyFill="1" applyBorder="1" applyAlignment="1">
      <alignment horizontal="center" vertical="center"/>
    </xf>
    <xf numFmtId="0" fontId="19" fillId="26" borderId="27" xfId="0" applyFont="1" applyFill="1" applyBorder="1" applyAlignment="1">
      <alignment horizontal="center" vertical="center"/>
    </xf>
    <xf numFmtId="0" fontId="19" fillId="26" borderId="0" xfId="0" applyFont="1" applyFill="1" applyBorder="1" applyAlignment="1">
      <alignment horizontal="center" vertical="center"/>
    </xf>
    <xf numFmtId="0" fontId="19" fillId="26" borderId="66" xfId="0" applyFont="1" applyFill="1" applyBorder="1" applyAlignment="1">
      <alignment horizontal="center" vertical="center"/>
    </xf>
    <xf numFmtId="0" fontId="19" fillId="26" borderId="59" xfId="0" applyFont="1" applyFill="1" applyBorder="1" applyAlignment="1">
      <alignment horizontal="center" vertical="center"/>
    </xf>
    <xf numFmtId="0" fontId="17" fillId="7" borderId="6" xfId="0" applyFont="1" applyFill="1" applyBorder="1" applyAlignment="1">
      <alignment horizontal="center" vertical="center" wrapText="1" readingOrder="2"/>
    </xf>
    <xf numFmtId="0" fontId="12" fillId="5" borderId="18" xfId="1" applyFont="1" applyFill="1" applyBorder="1" applyAlignment="1" applyProtection="1">
      <alignment horizontal="center" vertical="center" wrapText="1"/>
    </xf>
    <xf numFmtId="0" fontId="12" fillId="5" borderId="19" xfId="1" applyFont="1" applyFill="1" applyBorder="1" applyAlignment="1" applyProtection="1">
      <alignment horizontal="center" vertical="center" wrapText="1"/>
    </xf>
    <xf numFmtId="0" fontId="12" fillId="5" borderId="10" xfId="1" applyFont="1" applyFill="1" applyBorder="1" applyAlignment="1" applyProtection="1">
      <alignment horizontal="center" vertical="center" wrapText="1"/>
    </xf>
    <xf numFmtId="0" fontId="19" fillId="7" borderId="1" xfId="0" applyFont="1" applyFill="1" applyBorder="1" applyAlignment="1">
      <alignment horizontal="center" vertical="center"/>
    </xf>
    <xf numFmtId="0" fontId="19" fillId="19" borderId="24" xfId="0" applyFont="1" applyFill="1" applyBorder="1" applyAlignment="1">
      <alignment horizontal="center" vertical="center"/>
    </xf>
    <xf numFmtId="0" fontId="19" fillId="19" borderId="1" xfId="0" applyFont="1" applyFill="1" applyBorder="1" applyAlignment="1">
      <alignment horizontal="center" vertical="center"/>
    </xf>
    <xf numFmtId="0" fontId="19" fillId="26" borderId="45" xfId="0" applyFont="1" applyFill="1" applyBorder="1" applyAlignment="1">
      <alignment horizontal="center" vertical="center"/>
    </xf>
    <xf numFmtId="0" fontId="0" fillId="0" borderId="0" xfId="0" applyAlignment="1">
      <alignment horizontal="center"/>
    </xf>
    <xf numFmtId="0" fontId="19" fillId="19" borderId="70" xfId="0" applyFont="1" applyFill="1" applyBorder="1" applyAlignment="1">
      <alignment horizontal="center" vertical="center"/>
    </xf>
    <xf numFmtId="0" fontId="19" fillId="26" borderId="44" xfId="0" applyFont="1" applyFill="1" applyBorder="1" applyAlignment="1">
      <alignment horizontal="center" vertical="center"/>
    </xf>
    <xf numFmtId="0" fontId="12" fillId="5" borderId="18" xfId="1" applyFont="1" applyFill="1" applyBorder="1" applyAlignment="1" applyProtection="1">
      <alignment horizontal="center" vertical="center" wrapText="1"/>
    </xf>
    <xf numFmtId="0" fontId="19" fillId="25" borderId="69" xfId="0" applyFont="1" applyFill="1" applyBorder="1" applyAlignment="1">
      <alignment horizontal="center" vertical="center"/>
    </xf>
    <xf numFmtId="0" fontId="16" fillId="0" borderId="0" xfId="0" applyFont="1" applyAlignment="1">
      <alignment horizontal="right" vertical="center"/>
    </xf>
    <xf numFmtId="0" fontId="16"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center"/>
    </xf>
    <xf numFmtId="0" fontId="16" fillId="0" borderId="0" xfId="0" applyFont="1" applyAlignment="1">
      <alignment horizontal="left" vertical="center"/>
    </xf>
    <xf numFmtId="0" fontId="105" fillId="0" borderId="32" xfId="0" applyFont="1" applyBorder="1" applyAlignment="1">
      <alignment horizontal="center" vertical="center" readingOrder="2"/>
    </xf>
    <xf numFmtId="0" fontId="97" fillId="5" borderId="1" xfId="0" applyFont="1" applyFill="1" applyBorder="1" applyAlignment="1">
      <alignment horizontal="center" vertical="center" readingOrder="1"/>
    </xf>
    <xf numFmtId="0" fontId="97" fillId="5" borderId="5" xfId="0" applyFont="1" applyFill="1" applyBorder="1" applyAlignment="1">
      <alignment horizontal="center" vertical="center" readingOrder="1"/>
    </xf>
    <xf numFmtId="0" fontId="107" fillId="5" borderId="1" xfId="0" applyFont="1" applyFill="1" applyBorder="1" applyAlignment="1">
      <alignment horizontal="center" vertical="center" readingOrder="2"/>
    </xf>
    <xf numFmtId="0" fontId="16" fillId="5" borderId="1" xfId="0" applyFont="1" applyFill="1" applyBorder="1" applyAlignment="1">
      <alignment horizontal="center" vertical="center" readingOrder="2"/>
    </xf>
    <xf numFmtId="0" fontId="16" fillId="5" borderId="5" xfId="0" applyFont="1" applyFill="1" applyBorder="1" applyAlignment="1">
      <alignment horizontal="center" vertical="center" readingOrder="2"/>
    </xf>
    <xf numFmtId="0" fontId="97" fillId="5" borderId="1" xfId="0" applyFont="1" applyFill="1" applyBorder="1" applyAlignment="1">
      <alignment horizontal="center" vertical="center" readingOrder="2"/>
    </xf>
    <xf numFmtId="0" fontId="106" fillId="5" borderId="12" xfId="0" applyFont="1" applyFill="1" applyBorder="1" applyAlignment="1">
      <alignment horizontal="center" vertical="center" readingOrder="2"/>
    </xf>
    <xf numFmtId="0" fontId="97" fillId="0" borderId="1" xfId="0" applyFont="1" applyBorder="1" applyAlignment="1">
      <alignment horizontal="center" vertical="center" readingOrder="2"/>
    </xf>
    <xf numFmtId="0" fontId="97" fillId="0" borderId="5" xfId="0" applyFont="1" applyBorder="1" applyAlignment="1">
      <alignment horizontal="center" vertical="center" readingOrder="2"/>
    </xf>
    <xf numFmtId="0" fontId="107" fillId="0" borderId="1" xfId="0" applyFont="1" applyBorder="1" applyAlignment="1">
      <alignment horizontal="center" vertical="center" readingOrder="1"/>
    </xf>
    <xf numFmtId="0" fontId="107" fillId="0" borderId="5" xfId="0" applyFont="1" applyBorder="1" applyAlignment="1">
      <alignment horizontal="center" vertical="center" readingOrder="1"/>
    </xf>
    <xf numFmtId="0" fontId="97" fillId="5" borderId="12" xfId="0" applyFont="1" applyFill="1" applyBorder="1" applyAlignment="1">
      <alignment horizontal="center" vertical="center" readingOrder="1"/>
    </xf>
    <xf numFmtId="0" fontId="97" fillId="5" borderId="13" xfId="0" applyFont="1" applyFill="1" applyBorder="1" applyAlignment="1">
      <alignment horizontal="center" vertical="center" readingOrder="1"/>
    </xf>
    <xf numFmtId="0" fontId="16" fillId="0" borderId="6" xfId="0" applyFont="1" applyFill="1" applyBorder="1" applyAlignment="1" applyProtection="1">
      <alignment horizontal="center" vertical="center" wrapText="1" shrinkToFit="1"/>
    </xf>
    <xf numFmtId="0" fontId="16" fillId="0" borderId="7" xfId="0" applyFont="1" applyFill="1" applyBorder="1" applyAlignment="1" applyProtection="1">
      <alignment horizontal="center" vertical="center" wrapText="1" shrinkToFit="1"/>
    </xf>
    <xf numFmtId="0" fontId="94" fillId="5" borderId="26" xfId="3" applyFont="1" applyFill="1" applyBorder="1" applyAlignment="1">
      <alignment horizontal="center" vertical="center" readingOrder="1"/>
    </xf>
    <xf numFmtId="0" fontId="94" fillId="5" borderId="28" xfId="3" applyFont="1" applyFill="1" applyBorder="1" applyAlignment="1">
      <alignment horizontal="center" vertical="center" readingOrder="1"/>
    </xf>
    <xf numFmtId="0" fontId="94" fillId="5" borderId="57" xfId="3" applyFont="1" applyFill="1" applyBorder="1" applyAlignment="1">
      <alignment horizontal="center" vertical="center" readingOrder="1"/>
    </xf>
    <xf numFmtId="0" fontId="97" fillId="0" borderId="1" xfId="0" applyFont="1" applyFill="1" applyBorder="1" applyAlignment="1">
      <alignment horizontal="center" vertical="center" readingOrder="2"/>
    </xf>
    <xf numFmtId="0" fontId="14" fillId="0" borderId="0" xfId="0" applyFont="1" applyAlignment="1">
      <alignment horizontal="right" vertical="center" readingOrder="2"/>
    </xf>
    <xf numFmtId="0" fontId="97" fillId="0" borderId="0" xfId="0" applyFont="1" applyAlignment="1">
      <alignment horizontal="center" vertical="justify" wrapText="1" readingOrder="2"/>
    </xf>
    <xf numFmtId="0" fontId="74" fillId="0" borderId="0" xfId="0" applyFont="1" applyAlignment="1">
      <alignment horizontal="center" readingOrder="2"/>
    </xf>
    <xf numFmtId="0" fontId="75" fillId="0" borderId="0" xfId="0" applyFont="1" applyAlignment="1">
      <alignment horizontal="center" readingOrder="2"/>
    </xf>
    <xf numFmtId="0" fontId="34" fillId="0" borderId="0" xfId="0" applyFont="1" applyBorder="1" applyAlignment="1">
      <alignment horizontal="center" vertical="center" readingOrder="2"/>
    </xf>
    <xf numFmtId="0" fontId="23" fillId="0" borderId="0" xfId="0" applyFont="1" applyBorder="1" applyAlignment="1">
      <alignment horizontal="center" vertical="center" readingOrder="2"/>
    </xf>
    <xf numFmtId="0" fontId="95" fillId="0" borderId="0" xfId="0" applyFont="1" applyAlignment="1">
      <alignment horizontal="center" vertical="center" readingOrder="2"/>
    </xf>
    <xf numFmtId="0" fontId="30" fillId="0" borderId="0" xfId="0" applyFont="1" applyBorder="1" applyAlignment="1">
      <alignment horizontal="center" vertical="center"/>
    </xf>
    <xf numFmtId="0" fontId="65" fillId="0" borderId="32" xfId="0" applyFont="1" applyBorder="1" applyAlignment="1">
      <alignment horizontal="center" vertical="center" readingOrder="2"/>
    </xf>
    <xf numFmtId="0" fontId="31" fillId="0" borderId="1"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0" xfId="0" applyFont="1" applyBorder="1" applyAlignment="1">
      <alignment horizontal="center" vertical="center" wrapText="1" readingOrder="2"/>
    </xf>
    <xf numFmtId="0" fontId="31" fillId="0" borderId="33" xfId="0" applyFont="1" applyBorder="1" applyAlignment="1">
      <alignment horizontal="center" vertical="center" wrapText="1" readingOrder="2"/>
    </xf>
    <xf numFmtId="0" fontId="31" fillId="0" borderId="24" xfId="0" applyFont="1" applyBorder="1" applyAlignment="1">
      <alignment horizontal="center" vertical="center" wrapText="1" readingOrder="2"/>
    </xf>
    <xf numFmtId="14" fontId="19" fillId="0" borderId="29" xfId="0" applyNumberFormat="1" applyFont="1" applyBorder="1" applyAlignment="1">
      <alignment horizontal="center" vertical="center"/>
    </xf>
    <xf numFmtId="14" fontId="19" fillId="0" borderId="2" xfId="0" applyNumberFormat="1" applyFont="1" applyBorder="1" applyAlignment="1">
      <alignment horizontal="center" vertical="center"/>
    </xf>
    <xf numFmtId="14" fontId="19" fillId="0" borderId="11" xfId="0" applyNumberFormat="1" applyFont="1" applyBorder="1" applyAlignment="1">
      <alignment horizontal="center" vertical="center"/>
    </xf>
    <xf numFmtId="0" fontId="31" fillId="0" borderId="1" xfId="0" applyFont="1" applyBorder="1" applyAlignment="1">
      <alignment horizontal="center" vertical="center" wrapText="1" readingOrder="2"/>
    </xf>
    <xf numFmtId="0" fontId="31" fillId="0" borderId="6" xfId="0" applyFont="1" applyBorder="1" applyAlignment="1">
      <alignment horizontal="center" vertical="center" wrapText="1" readingOrder="2"/>
    </xf>
    <xf numFmtId="0" fontId="31" fillId="0" borderId="1" xfId="0" applyFont="1" applyFill="1" applyBorder="1" applyAlignment="1">
      <alignment horizontal="center" vertical="center" wrapText="1"/>
    </xf>
    <xf numFmtId="0" fontId="91" fillId="0" borderId="43" xfId="0" applyFont="1" applyBorder="1" applyAlignment="1">
      <alignment horizontal="center" vertical="center" readingOrder="2"/>
    </xf>
    <xf numFmtId="0" fontId="73" fillId="0" borderId="44" xfId="0" applyFont="1" applyBorder="1" applyAlignment="1">
      <alignment horizontal="center" vertical="center" readingOrder="2"/>
    </xf>
    <xf numFmtId="0" fontId="73" fillId="0" borderId="32" xfId="0" applyFont="1" applyBorder="1" applyAlignment="1">
      <alignment horizontal="center" vertical="center" readingOrder="2"/>
    </xf>
    <xf numFmtId="0" fontId="33" fillId="0" borderId="0" xfId="0" applyFont="1" applyBorder="1" applyAlignment="1">
      <alignment horizontal="center" vertical="center" readingOrder="2"/>
    </xf>
    <xf numFmtId="0" fontId="60" fillId="0" borderId="0" xfId="0" applyFont="1" applyBorder="1" applyAlignment="1">
      <alignment horizontal="center" vertical="center" readingOrder="2"/>
    </xf>
    <xf numFmtId="0" fontId="122" fillId="5" borderId="55" xfId="0" applyFont="1" applyFill="1" applyBorder="1" applyAlignment="1">
      <alignment horizontal="center" vertical="center" wrapText="1" readingOrder="2"/>
    </xf>
    <xf numFmtId="0" fontId="122" fillId="5" borderId="76" xfId="0" applyFont="1" applyFill="1" applyBorder="1" applyAlignment="1">
      <alignment horizontal="center" vertical="center" wrapText="1" readingOrder="2"/>
    </xf>
    <xf numFmtId="0" fontId="122" fillId="5" borderId="20" xfId="0" applyFont="1" applyFill="1" applyBorder="1" applyAlignment="1">
      <alignment horizontal="center" vertical="center" wrapText="1" readingOrder="2"/>
    </xf>
    <xf numFmtId="0" fontId="46" fillId="0" borderId="51" xfId="0" applyFont="1" applyFill="1" applyBorder="1" applyAlignment="1">
      <alignment horizontal="center" vertical="center" wrapText="1" readingOrder="1"/>
    </xf>
    <xf numFmtId="0" fontId="46" fillId="0" borderId="75" xfId="0" applyFont="1" applyFill="1" applyBorder="1" applyAlignment="1">
      <alignment horizontal="center" vertical="center" wrapText="1" readingOrder="1"/>
    </xf>
    <xf numFmtId="0" fontId="46" fillId="0" borderId="22" xfId="0" applyFont="1" applyFill="1" applyBorder="1" applyAlignment="1">
      <alignment horizontal="center" vertical="center" wrapText="1" readingOrder="1"/>
    </xf>
    <xf numFmtId="0" fontId="122" fillId="5" borderId="12" xfId="0" applyFont="1" applyFill="1" applyBorder="1" applyAlignment="1">
      <alignment horizontal="center" vertical="center" wrapText="1" readingOrder="2"/>
    </xf>
    <xf numFmtId="0" fontId="46" fillId="0" borderId="6" xfId="0" applyFont="1" applyFill="1" applyBorder="1" applyAlignment="1">
      <alignment horizontal="center" vertical="center" wrapText="1" readingOrder="1"/>
    </xf>
    <xf numFmtId="0" fontId="122" fillId="5" borderId="13" xfId="0" applyFont="1" applyFill="1" applyBorder="1" applyAlignment="1">
      <alignment horizontal="center" vertical="center" wrapText="1" readingOrder="2"/>
    </xf>
    <xf numFmtId="0" fontId="123" fillId="0" borderId="6" xfId="0" applyFont="1" applyFill="1" applyBorder="1" applyAlignment="1">
      <alignment horizontal="center" vertical="center" wrapText="1" readingOrder="1"/>
    </xf>
    <xf numFmtId="0" fontId="123" fillId="0" borderId="7" xfId="0" applyFont="1" applyFill="1" applyBorder="1" applyAlignment="1">
      <alignment horizontal="center" vertical="center" wrapText="1" readingOrder="1"/>
    </xf>
    <xf numFmtId="0" fontId="17" fillId="25" borderId="43" xfId="0" applyFont="1" applyFill="1" applyBorder="1" applyAlignment="1">
      <alignment horizontal="center" vertical="center" wrapText="1" readingOrder="2"/>
    </xf>
    <xf numFmtId="0" fontId="17" fillId="25" borderId="44" xfId="0" applyFont="1" applyFill="1" applyBorder="1" applyAlignment="1">
      <alignment horizontal="center" vertical="center" wrapText="1" readingOrder="2"/>
    </xf>
    <xf numFmtId="0" fontId="17" fillId="25" borderId="45" xfId="0" applyFont="1" applyFill="1" applyBorder="1" applyAlignment="1">
      <alignment horizontal="center" vertical="center" wrapText="1" readingOrder="2"/>
    </xf>
    <xf numFmtId="0" fontId="17" fillId="19" borderId="23" xfId="0" applyFont="1" applyFill="1" applyBorder="1" applyAlignment="1">
      <alignment horizontal="center" vertical="center" wrapText="1" readingOrder="2"/>
    </xf>
    <xf numFmtId="0" fontId="17" fillId="19" borderId="12" xfId="0" applyFont="1" applyFill="1" applyBorder="1" applyAlignment="1">
      <alignment horizontal="center" vertical="center" wrapText="1" readingOrder="2"/>
    </xf>
    <xf numFmtId="0" fontId="17" fillId="7" borderId="12" xfId="0" applyFont="1" applyFill="1" applyBorder="1" applyAlignment="1">
      <alignment horizontal="center" vertical="center" wrapText="1" readingOrder="2"/>
    </xf>
    <xf numFmtId="0" fontId="17" fillId="7" borderId="13" xfId="0" applyFont="1" applyFill="1" applyBorder="1" applyAlignment="1">
      <alignment horizontal="center" vertical="center" wrapText="1" readingOrder="2"/>
    </xf>
    <xf numFmtId="0" fontId="19" fillId="5" borderId="43" xfId="0" applyFont="1" applyFill="1" applyBorder="1" applyAlignment="1">
      <alignment horizontal="center" vertical="center" wrapText="1"/>
    </xf>
    <xf numFmtId="0" fontId="19" fillId="5" borderId="44" xfId="0" applyFont="1" applyFill="1" applyBorder="1" applyAlignment="1">
      <alignment horizontal="center" vertical="center"/>
    </xf>
    <xf numFmtId="0" fontId="19" fillId="5" borderId="45" xfId="0" applyFont="1" applyFill="1" applyBorder="1" applyAlignment="1">
      <alignment horizontal="center" vertical="center"/>
    </xf>
    <xf numFmtId="0" fontId="17" fillId="7" borderId="43" xfId="0" applyFont="1" applyFill="1" applyBorder="1" applyAlignment="1">
      <alignment horizontal="center" vertical="center" wrapText="1" readingOrder="2"/>
    </xf>
    <xf numFmtId="0" fontId="17" fillId="7" borderId="45" xfId="0" applyFont="1" applyFill="1" applyBorder="1" applyAlignment="1">
      <alignment horizontal="center" vertical="center" wrapText="1" readingOrder="2"/>
    </xf>
    <xf numFmtId="0" fontId="19" fillId="5" borderId="43" xfId="0" applyFont="1" applyFill="1" applyBorder="1" applyAlignment="1">
      <alignment horizontal="center" vertical="center" wrapText="1" readingOrder="2"/>
    </xf>
    <xf numFmtId="0" fontId="19" fillId="5" borderId="45" xfId="0" applyFont="1" applyFill="1" applyBorder="1" applyAlignment="1">
      <alignment horizontal="center" vertical="center" wrapText="1" readingOrder="2"/>
    </xf>
    <xf numFmtId="0" fontId="19" fillId="18" borderId="43" xfId="0" applyFont="1" applyFill="1" applyBorder="1" applyAlignment="1">
      <alignment horizontal="center" vertical="center" wrapText="1" readingOrder="2"/>
    </xf>
    <xf numFmtId="0" fontId="19" fillId="18" borderId="45" xfId="0" applyFont="1" applyFill="1" applyBorder="1" applyAlignment="1">
      <alignment horizontal="center" vertical="center" wrapText="1" readingOrder="2"/>
    </xf>
    <xf numFmtId="0" fontId="19" fillId="26" borderId="43" xfId="0" applyFont="1" applyFill="1" applyBorder="1" applyAlignment="1">
      <alignment horizontal="center" vertical="center" wrapText="1" readingOrder="2"/>
    </xf>
    <xf numFmtId="0" fontId="19" fillId="26" borderId="45" xfId="0" applyFont="1" applyFill="1" applyBorder="1" applyAlignment="1">
      <alignment horizontal="center" vertical="center" wrapText="1" readingOrder="2"/>
    </xf>
    <xf numFmtId="0" fontId="19" fillId="0" borderId="0" xfId="0" applyFont="1" applyAlignment="1">
      <alignment horizontal="right" vertical="center"/>
    </xf>
    <xf numFmtId="0" fontId="36" fillId="6" borderId="9" xfId="0" applyFont="1" applyFill="1" applyBorder="1" applyAlignment="1">
      <alignment horizontal="center" vertical="center" wrapText="1" readingOrder="2"/>
    </xf>
    <xf numFmtId="0" fontId="36" fillId="6" borderId="14" xfId="0" applyFont="1" applyFill="1" applyBorder="1" applyAlignment="1">
      <alignment horizontal="center" vertical="center" wrapText="1" readingOrder="2"/>
    </xf>
    <xf numFmtId="0" fontId="36" fillId="6" borderId="8" xfId="0" applyFont="1" applyFill="1" applyBorder="1" applyAlignment="1">
      <alignment horizontal="center" vertical="center" wrapText="1" readingOrder="2"/>
    </xf>
    <xf numFmtId="0" fontId="17" fillId="19" borderId="55" xfId="0" applyFont="1" applyFill="1" applyBorder="1" applyAlignment="1">
      <alignment horizontal="center" vertical="center" wrapText="1" readingOrder="2"/>
    </xf>
    <xf numFmtId="0" fontId="17" fillId="19" borderId="20" xfId="0" applyFont="1" applyFill="1" applyBorder="1" applyAlignment="1">
      <alignment horizontal="center" vertical="center" wrapText="1" readingOrder="2"/>
    </xf>
    <xf numFmtId="0" fontId="17" fillId="30" borderId="43" xfId="0" applyFont="1" applyFill="1" applyBorder="1" applyAlignment="1">
      <alignment horizontal="center" vertical="center" wrapText="1" readingOrder="2"/>
    </xf>
    <xf numFmtId="0" fontId="17" fillId="30" borderId="44" xfId="0" applyFont="1" applyFill="1" applyBorder="1" applyAlignment="1">
      <alignment horizontal="center" vertical="center" wrapText="1" readingOrder="2"/>
    </xf>
    <xf numFmtId="0" fontId="17" fillId="30" borderId="45" xfId="0" applyFont="1" applyFill="1" applyBorder="1" applyAlignment="1">
      <alignment horizontal="center" vertical="center" wrapText="1" readingOrder="2"/>
    </xf>
    <xf numFmtId="0" fontId="37" fillId="26" borderId="59" xfId="0" applyFont="1" applyFill="1" applyBorder="1" applyAlignment="1">
      <alignment horizontal="center" vertical="center" textRotation="90"/>
    </xf>
    <xf numFmtId="0" fontId="37" fillId="26" borderId="60" xfId="0" applyFont="1" applyFill="1" applyBorder="1" applyAlignment="1">
      <alignment horizontal="center" vertical="center" textRotation="90"/>
    </xf>
    <xf numFmtId="0" fontId="37" fillId="26" borderId="61" xfId="0" applyFont="1" applyFill="1" applyBorder="1" applyAlignment="1">
      <alignment horizontal="center" vertical="center" textRotation="90"/>
    </xf>
    <xf numFmtId="0" fontId="17" fillId="22" borderId="55" xfId="0" applyFont="1" applyFill="1" applyBorder="1" applyAlignment="1">
      <alignment horizontal="center" vertical="center" wrapText="1" readingOrder="2"/>
    </xf>
    <xf numFmtId="0" fontId="17" fillId="22" borderId="76" xfId="0" applyFont="1" applyFill="1" applyBorder="1" applyAlignment="1">
      <alignment horizontal="center" vertical="center" wrapText="1" readingOrder="2"/>
    </xf>
    <xf numFmtId="0" fontId="17" fillId="22" borderId="77" xfId="0" applyFont="1" applyFill="1" applyBorder="1" applyAlignment="1">
      <alignment horizontal="center" vertical="center" wrapText="1" readingOrder="2"/>
    </xf>
    <xf numFmtId="0" fontId="17" fillId="19" borderId="9" xfId="0" applyFont="1" applyFill="1" applyBorder="1" applyAlignment="1">
      <alignment horizontal="center" vertical="center" wrapText="1" readingOrder="2"/>
    </xf>
    <xf numFmtId="0" fontId="17" fillId="19" borderId="8" xfId="0" applyFont="1" applyFill="1" applyBorder="1" applyAlignment="1">
      <alignment horizontal="center" vertical="center" wrapText="1" readingOrder="2"/>
    </xf>
    <xf numFmtId="0" fontId="17" fillId="7" borderId="10" xfId="0" applyFont="1" applyFill="1" applyBorder="1" applyAlignment="1">
      <alignment horizontal="center" vertical="center" wrapText="1" readingOrder="2"/>
    </xf>
    <xf numFmtId="0" fontId="17" fillId="7" borderId="11" xfId="0" applyFont="1" applyFill="1" applyBorder="1" applyAlignment="1">
      <alignment horizontal="center" vertical="center" wrapText="1" readingOrder="2"/>
    </xf>
    <xf numFmtId="0" fontId="19" fillId="5" borderId="44" xfId="0" applyFont="1" applyFill="1" applyBorder="1" applyAlignment="1">
      <alignment horizontal="center" vertical="center" wrapText="1"/>
    </xf>
    <xf numFmtId="0" fontId="19" fillId="5" borderId="45" xfId="0" applyFont="1" applyFill="1" applyBorder="1" applyAlignment="1">
      <alignment horizontal="center" vertical="center" wrapText="1"/>
    </xf>
    <xf numFmtId="0" fontId="139" fillId="0" borderId="0" xfId="0" applyFont="1" applyAlignment="1">
      <alignment horizontal="left" vertical="center" readingOrder="2"/>
    </xf>
    <xf numFmtId="0" fontId="17" fillId="19" borderId="43" xfId="0" applyFont="1" applyFill="1" applyBorder="1" applyAlignment="1">
      <alignment horizontal="center" vertical="center" wrapText="1" readingOrder="2"/>
    </xf>
    <xf numFmtId="0" fontId="17" fillId="19" borderId="44" xfId="0" applyFont="1" applyFill="1" applyBorder="1" applyAlignment="1">
      <alignment horizontal="center" vertical="center" wrapText="1" readingOrder="2"/>
    </xf>
    <xf numFmtId="0" fontId="17" fillId="26" borderId="59" xfId="0" applyFont="1" applyFill="1" applyBorder="1" applyAlignment="1">
      <alignment horizontal="center" vertical="center"/>
    </xf>
    <xf numFmtId="0" fontId="17" fillId="26" borderId="60" xfId="0" applyFont="1" applyFill="1" applyBorder="1" applyAlignment="1">
      <alignment horizontal="center" vertical="center"/>
    </xf>
    <xf numFmtId="0" fontId="17" fillId="26" borderId="61" xfId="0" applyFont="1" applyFill="1" applyBorder="1" applyAlignment="1">
      <alignment horizontal="center" vertical="center"/>
    </xf>
    <xf numFmtId="0" fontId="17" fillId="25" borderId="9" xfId="0" applyFont="1" applyFill="1" applyBorder="1" applyAlignment="1">
      <alignment horizontal="center" vertical="center" textRotation="90" wrapText="1" readingOrder="2"/>
    </xf>
    <xf numFmtId="0" fontId="17" fillId="25" borderId="14" xfId="0" applyFont="1" applyFill="1" applyBorder="1" applyAlignment="1">
      <alignment horizontal="center" vertical="center" textRotation="90" wrapText="1" readingOrder="2"/>
    </xf>
    <xf numFmtId="0" fontId="17" fillId="25" borderId="8" xfId="0" applyFont="1" applyFill="1" applyBorder="1" applyAlignment="1">
      <alignment horizontal="center" vertical="center" textRotation="90" wrapText="1" readingOrder="2"/>
    </xf>
    <xf numFmtId="0" fontId="17" fillId="7" borderId="46" xfId="0" applyFont="1" applyFill="1" applyBorder="1" applyAlignment="1">
      <alignment horizontal="center" vertical="center" wrapText="1" readingOrder="2"/>
    </xf>
    <xf numFmtId="0" fontId="17" fillId="7" borderId="20" xfId="0" applyFont="1" applyFill="1" applyBorder="1" applyAlignment="1">
      <alignment horizontal="center" vertical="center" wrapText="1" readingOrder="2"/>
    </xf>
    <xf numFmtId="0" fontId="17" fillId="26" borderId="36" xfId="0" applyFont="1" applyFill="1" applyBorder="1" applyAlignment="1">
      <alignment horizontal="center" vertical="center" wrapText="1" readingOrder="2"/>
    </xf>
    <xf numFmtId="0" fontId="17" fillId="26" borderId="37" xfId="0" applyFont="1" applyFill="1" applyBorder="1" applyAlignment="1">
      <alignment horizontal="center" vertical="center" wrapText="1" readingOrder="2"/>
    </xf>
    <xf numFmtId="0" fontId="16" fillId="21" borderId="36" xfId="0" applyFont="1" applyFill="1" applyBorder="1" applyAlignment="1">
      <alignment horizontal="center" vertical="center" textRotation="90"/>
    </xf>
    <xf numFmtId="0" fontId="16" fillId="21" borderId="47" xfId="0" applyFont="1" applyFill="1" applyBorder="1" applyAlignment="1">
      <alignment horizontal="center" vertical="center" textRotation="90"/>
    </xf>
    <xf numFmtId="0" fontId="16" fillId="21" borderId="37" xfId="0" applyFont="1" applyFill="1" applyBorder="1" applyAlignment="1">
      <alignment horizontal="center" vertical="center" textRotation="90"/>
    </xf>
    <xf numFmtId="0" fontId="17" fillId="19" borderId="51" xfId="0" applyFont="1" applyFill="1" applyBorder="1" applyAlignment="1">
      <alignment horizontal="center" vertical="center" wrapText="1" readingOrder="2"/>
    </xf>
    <xf numFmtId="0" fontId="17" fillId="19" borderId="75" xfId="0" applyFont="1" applyFill="1" applyBorder="1" applyAlignment="1">
      <alignment horizontal="center" vertical="center" wrapText="1" readingOrder="2"/>
    </xf>
    <xf numFmtId="0" fontId="17" fillId="19" borderId="22" xfId="0" applyFont="1" applyFill="1" applyBorder="1" applyAlignment="1">
      <alignment horizontal="center" vertical="center" wrapText="1" readingOrder="2"/>
    </xf>
    <xf numFmtId="0" fontId="17" fillId="22" borderId="42" xfId="0" applyFont="1" applyFill="1" applyBorder="1" applyAlignment="1">
      <alignment horizontal="center" vertical="center" wrapText="1" readingOrder="2"/>
    </xf>
    <xf numFmtId="0" fontId="17" fillId="22" borderId="75" xfId="0" applyFont="1" applyFill="1" applyBorder="1" applyAlignment="1">
      <alignment horizontal="center" vertical="center" wrapText="1" readingOrder="2"/>
    </xf>
    <xf numFmtId="0" fontId="17" fillId="22" borderId="22" xfId="0" applyFont="1" applyFill="1" applyBorder="1" applyAlignment="1">
      <alignment horizontal="center" vertical="center" wrapText="1" readingOrder="2"/>
    </xf>
    <xf numFmtId="0" fontId="17" fillId="18" borderId="42" xfId="0" applyFont="1" applyFill="1" applyBorder="1" applyAlignment="1">
      <alignment horizontal="center" vertical="center" wrapText="1" readingOrder="2"/>
    </xf>
    <xf numFmtId="0" fontId="17" fillId="18" borderId="75" xfId="0" applyFont="1" applyFill="1" applyBorder="1" applyAlignment="1">
      <alignment horizontal="center" vertical="center" wrapText="1" readingOrder="2"/>
    </xf>
    <xf numFmtId="0" fontId="17" fillId="18" borderId="58" xfId="0" applyFont="1" applyFill="1" applyBorder="1" applyAlignment="1">
      <alignment horizontal="center" vertical="center" wrapText="1" readingOrder="2"/>
    </xf>
    <xf numFmtId="0" fontId="17" fillId="5" borderId="36" xfId="0" applyFont="1" applyFill="1" applyBorder="1" applyAlignment="1">
      <alignment horizontal="center" vertical="center" wrapText="1" readingOrder="2"/>
    </xf>
    <xf numFmtId="0" fontId="17" fillId="5" borderId="37" xfId="0" applyFont="1" applyFill="1" applyBorder="1" applyAlignment="1">
      <alignment horizontal="center" vertical="center" wrapText="1" readingOrder="2"/>
    </xf>
    <xf numFmtId="0" fontId="27" fillId="27" borderId="43" xfId="0" applyFont="1" applyFill="1" applyBorder="1" applyAlignment="1">
      <alignment horizontal="center" vertical="center" wrapText="1" readingOrder="2"/>
    </xf>
    <xf numFmtId="0" fontId="27" fillId="27" borderId="44" xfId="0" applyFont="1" applyFill="1" applyBorder="1" applyAlignment="1">
      <alignment horizontal="center" vertical="center" wrapText="1" readingOrder="2"/>
    </xf>
    <xf numFmtId="0" fontId="27" fillId="27" borderId="45" xfId="0" applyFont="1" applyFill="1" applyBorder="1" applyAlignment="1">
      <alignment horizontal="center" vertical="center" wrapText="1" readingOrder="2"/>
    </xf>
    <xf numFmtId="0" fontId="27" fillId="20" borderId="43" xfId="0" applyFont="1" applyFill="1" applyBorder="1" applyAlignment="1">
      <alignment horizontal="center" vertical="center" wrapText="1" readingOrder="2"/>
    </xf>
    <xf numFmtId="0" fontId="27" fillId="20" borderId="44" xfId="0" applyFont="1" applyFill="1" applyBorder="1" applyAlignment="1">
      <alignment horizontal="center" vertical="center" wrapText="1" readingOrder="2"/>
    </xf>
    <xf numFmtId="0" fontId="27" fillId="20" borderId="45" xfId="0" applyFont="1" applyFill="1" applyBorder="1" applyAlignment="1">
      <alignment horizontal="center" vertical="center" wrapText="1" readingOrder="2"/>
    </xf>
    <xf numFmtId="0" fontId="39" fillId="19" borderId="55" xfId="0" applyFont="1" applyFill="1" applyBorder="1" applyAlignment="1">
      <alignment horizontal="center" vertical="center" wrapText="1" readingOrder="2"/>
    </xf>
    <xf numFmtId="0" fontId="39" fillId="19" borderId="20" xfId="0" applyFont="1" applyFill="1" applyBorder="1" applyAlignment="1">
      <alignment horizontal="center" vertical="center" wrapText="1" readingOrder="2"/>
    </xf>
    <xf numFmtId="0" fontId="19" fillId="7" borderId="46" xfId="0" applyFont="1" applyFill="1" applyBorder="1" applyAlignment="1">
      <alignment horizontal="center" vertical="center"/>
    </xf>
    <xf numFmtId="0" fontId="19" fillId="7" borderId="77" xfId="0" applyFont="1" applyFill="1" applyBorder="1" applyAlignment="1">
      <alignment horizontal="center" vertical="center"/>
    </xf>
    <xf numFmtId="0" fontId="27" fillId="23" borderId="43" xfId="0" applyFont="1" applyFill="1" applyBorder="1" applyAlignment="1">
      <alignment horizontal="center" vertical="center" wrapText="1" readingOrder="2"/>
    </xf>
    <xf numFmtId="0" fontId="27" fillId="23" borderId="44" xfId="0" applyFont="1" applyFill="1" applyBorder="1" applyAlignment="1">
      <alignment horizontal="center" vertical="center" wrapText="1" readingOrder="2"/>
    </xf>
    <xf numFmtId="0" fontId="27" fillId="23" borderId="45" xfId="0" applyFont="1" applyFill="1" applyBorder="1" applyAlignment="1">
      <alignment horizontal="center" vertical="center" wrapText="1" readingOrder="2"/>
    </xf>
    <xf numFmtId="0" fontId="28" fillId="5" borderId="59" xfId="0" applyFont="1" applyFill="1" applyBorder="1" applyAlignment="1">
      <alignment horizontal="center" vertical="center" textRotation="90" wrapText="1" readingOrder="2"/>
    </xf>
    <xf numFmtId="0" fontId="28" fillId="5" borderId="60" xfId="0" applyFont="1" applyFill="1" applyBorder="1" applyAlignment="1">
      <alignment horizontal="center" vertical="center" textRotation="90" wrapText="1" readingOrder="2"/>
    </xf>
    <xf numFmtId="0" fontId="28" fillId="5" borderId="52" xfId="0" applyFont="1" applyFill="1" applyBorder="1" applyAlignment="1">
      <alignment horizontal="center" vertical="center" textRotation="90" wrapText="1" readingOrder="2"/>
    </xf>
    <xf numFmtId="0" fontId="19" fillId="0" borderId="32" xfId="0" applyFont="1" applyBorder="1" applyAlignment="1">
      <alignment horizontal="center" vertical="center"/>
    </xf>
    <xf numFmtId="0" fontId="38" fillId="0" borderId="32" xfId="0" applyFont="1" applyBorder="1" applyAlignment="1">
      <alignment horizontal="center" vertical="center"/>
    </xf>
    <xf numFmtId="0" fontId="16" fillId="0" borderId="23" xfId="0" applyFont="1" applyBorder="1" applyAlignment="1">
      <alignment horizontal="center" vertical="center"/>
    </xf>
    <xf numFmtId="0" fontId="16" fillId="0" borderId="13" xfId="0" applyFont="1" applyBorder="1" applyAlignment="1">
      <alignment horizontal="center" vertical="center"/>
    </xf>
    <xf numFmtId="0" fontId="16" fillId="0" borderId="23" xfId="0" applyFont="1" applyFill="1" applyBorder="1" applyAlignment="1">
      <alignment horizontal="center" vertical="center"/>
    </xf>
    <xf numFmtId="0" fontId="16" fillId="0" borderId="13" xfId="0" applyFont="1" applyFill="1" applyBorder="1" applyAlignment="1">
      <alignment horizontal="center" vertical="center"/>
    </xf>
    <xf numFmtId="0" fontId="19" fillId="0" borderId="0" xfId="0" applyFont="1" applyAlignment="1">
      <alignment horizontal="center" vertical="center"/>
    </xf>
    <xf numFmtId="0" fontId="27" fillId="18" borderId="43" xfId="0" applyFont="1" applyFill="1" applyBorder="1" applyAlignment="1">
      <alignment horizontal="center" vertical="center" wrapText="1" readingOrder="2"/>
    </xf>
    <xf numFmtId="0" fontId="27" fillId="18" borderId="44" xfId="0" applyFont="1" applyFill="1" applyBorder="1" applyAlignment="1">
      <alignment horizontal="center" vertical="center" wrapText="1" readingOrder="2"/>
    </xf>
    <xf numFmtId="0" fontId="19" fillId="18" borderId="72" xfId="0" applyFont="1" applyFill="1" applyBorder="1" applyAlignment="1">
      <alignment horizontal="center" vertical="center"/>
    </xf>
    <xf numFmtId="0" fontId="19" fillId="18" borderId="61" xfId="0" applyFont="1" applyFill="1" applyBorder="1" applyAlignment="1">
      <alignment horizontal="center" vertical="center"/>
    </xf>
    <xf numFmtId="0" fontId="16" fillId="18" borderId="55" xfId="0" applyFont="1" applyFill="1" applyBorder="1" applyAlignment="1">
      <alignment horizontal="center" vertical="center"/>
    </xf>
    <xf numFmtId="0" fontId="16" fillId="18" borderId="76" xfId="0" applyFont="1" applyFill="1" applyBorder="1" applyAlignment="1">
      <alignment horizontal="center" vertical="center"/>
    </xf>
    <xf numFmtId="0" fontId="16" fillId="18" borderId="77" xfId="0" applyFont="1" applyFill="1" applyBorder="1" applyAlignment="1">
      <alignment horizontal="center" vertical="center"/>
    </xf>
    <xf numFmtId="0" fontId="16" fillId="0" borderId="55" xfId="0" applyFont="1" applyBorder="1" applyAlignment="1">
      <alignment horizontal="center" vertical="center"/>
    </xf>
    <xf numFmtId="0" fontId="16" fillId="0" borderId="77" xfId="0" applyFont="1" applyBorder="1" applyAlignment="1">
      <alignment horizontal="center" vertical="center"/>
    </xf>
    <xf numFmtId="0" fontId="16" fillId="0" borderId="55" xfId="0" applyFont="1" applyFill="1" applyBorder="1" applyAlignment="1">
      <alignment horizontal="center" vertical="center"/>
    </xf>
    <xf numFmtId="0" fontId="16" fillId="0" borderId="77" xfId="0" applyFont="1" applyFill="1" applyBorder="1" applyAlignment="1">
      <alignment horizontal="center" vertical="center"/>
    </xf>
    <xf numFmtId="0" fontId="28" fillId="25" borderId="39" xfId="0" applyFont="1" applyFill="1" applyBorder="1" applyAlignment="1">
      <alignment horizontal="center" vertical="center" textRotation="90" wrapText="1" readingOrder="2"/>
    </xf>
    <xf numFmtId="0" fontId="28" fillId="25" borderId="8" xfId="0" applyFont="1" applyFill="1" applyBorder="1" applyAlignment="1">
      <alignment horizontal="center" vertical="center" textRotation="90" wrapText="1" readingOrder="2"/>
    </xf>
    <xf numFmtId="0" fontId="28" fillId="21" borderId="31" xfId="0" applyFont="1" applyFill="1" applyBorder="1" applyAlignment="1">
      <alignment horizontal="center" vertical="center" textRotation="90" wrapText="1" readingOrder="2"/>
    </xf>
    <xf numFmtId="0" fontId="28" fillId="21" borderId="11" xfId="0" applyFont="1" applyFill="1" applyBorder="1" applyAlignment="1">
      <alignment horizontal="center" vertical="center" textRotation="90" wrapText="1" readingOrder="2"/>
    </xf>
    <xf numFmtId="0" fontId="39" fillId="19" borderId="28" xfId="0" applyFont="1" applyFill="1" applyBorder="1" applyAlignment="1">
      <alignment horizontal="center" vertical="center" wrapText="1" readingOrder="2"/>
    </xf>
    <xf numFmtId="0" fontId="39" fillId="19" borderId="21" xfId="0" applyFont="1" applyFill="1" applyBorder="1" applyAlignment="1">
      <alignment horizontal="center" vertical="center" wrapText="1" readingOrder="2"/>
    </xf>
    <xf numFmtId="0" fontId="19" fillId="7" borderId="26" xfId="0" applyFont="1" applyFill="1" applyBorder="1" applyAlignment="1">
      <alignment horizontal="center" vertical="center"/>
    </xf>
    <xf numFmtId="0" fontId="19" fillId="7" borderId="57" xfId="0" applyFont="1" applyFill="1" applyBorder="1" applyAlignment="1">
      <alignment horizontal="center" vertical="center"/>
    </xf>
    <xf numFmtId="0" fontId="27" fillId="18" borderId="5" xfId="0" applyFont="1" applyFill="1" applyBorder="1" applyAlignment="1">
      <alignment horizontal="center" vertical="center" textRotation="90" wrapText="1" readingOrder="2"/>
    </xf>
    <xf numFmtId="0" fontId="12" fillId="27" borderId="1" xfId="1" applyFont="1" applyFill="1" applyBorder="1" applyAlignment="1" applyProtection="1">
      <alignment horizontal="center" vertical="center" wrapText="1"/>
    </xf>
    <xf numFmtId="0" fontId="27" fillId="19" borderId="55" xfId="0" applyFont="1" applyFill="1" applyBorder="1" applyAlignment="1">
      <alignment horizontal="center" vertical="center"/>
    </xf>
    <xf numFmtId="0" fontId="27" fillId="19" borderId="76" xfId="0" applyFont="1" applyFill="1" applyBorder="1" applyAlignment="1">
      <alignment horizontal="center" vertical="center"/>
    </xf>
    <xf numFmtId="0" fontId="32" fillId="0" borderId="32" xfId="0" applyFont="1" applyBorder="1" applyAlignment="1">
      <alignment horizontal="center" vertical="center"/>
    </xf>
    <xf numFmtId="0" fontId="27" fillId="25" borderId="55" xfId="0" applyFont="1" applyFill="1" applyBorder="1" applyAlignment="1">
      <alignment horizontal="center" vertical="center"/>
    </xf>
    <xf numFmtId="0" fontId="27" fillId="25" borderId="76" xfId="0" applyFont="1" applyFill="1" applyBorder="1" applyAlignment="1">
      <alignment horizontal="center" vertical="center"/>
    </xf>
    <xf numFmtId="0" fontId="27" fillId="25" borderId="77" xfId="0" applyFont="1" applyFill="1" applyBorder="1" applyAlignment="1">
      <alignment horizontal="center" vertical="center"/>
    </xf>
    <xf numFmtId="0" fontId="27" fillId="5" borderId="55" xfId="0" applyFont="1" applyFill="1" applyBorder="1" applyAlignment="1">
      <alignment horizontal="center" vertical="center"/>
    </xf>
    <xf numFmtId="0" fontId="27" fillId="5" borderId="76" xfId="0" applyFont="1" applyFill="1" applyBorder="1" applyAlignment="1">
      <alignment horizontal="center" vertical="center"/>
    </xf>
    <xf numFmtId="0" fontId="27" fillId="5" borderId="77" xfId="0" applyFont="1" applyFill="1" applyBorder="1" applyAlignment="1">
      <alignment horizontal="center" vertical="center"/>
    </xf>
    <xf numFmtId="0" fontId="27" fillId="29" borderId="55" xfId="0" applyFont="1" applyFill="1" applyBorder="1" applyAlignment="1">
      <alignment horizontal="center" vertical="center"/>
    </xf>
    <xf numFmtId="0" fontId="27" fillId="29" borderId="76" xfId="0" applyFont="1" applyFill="1" applyBorder="1" applyAlignment="1">
      <alignment horizontal="center" vertical="center"/>
    </xf>
    <xf numFmtId="0" fontId="27" fillId="29" borderId="77" xfId="0" applyFont="1" applyFill="1" applyBorder="1" applyAlignment="1">
      <alignment horizontal="center" vertical="center"/>
    </xf>
    <xf numFmtId="0" fontId="27" fillId="19" borderId="77" xfId="0" applyFont="1" applyFill="1" applyBorder="1" applyAlignment="1">
      <alignment horizontal="center" vertical="center"/>
    </xf>
    <xf numFmtId="0" fontId="61" fillId="18" borderId="23" xfId="0" applyFont="1" applyFill="1" applyBorder="1" applyAlignment="1">
      <alignment horizontal="center" vertical="center"/>
    </xf>
    <xf numFmtId="0" fontId="61" fillId="18" borderId="12" xfId="0" applyFont="1" applyFill="1" applyBorder="1" applyAlignment="1">
      <alignment horizontal="center" vertical="center"/>
    </xf>
    <xf numFmtId="0" fontId="61" fillId="18" borderId="13" xfId="0" applyFont="1" applyFill="1" applyBorder="1" applyAlignment="1">
      <alignment horizontal="center" vertical="center"/>
    </xf>
    <xf numFmtId="0" fontId="16" fillId="18" borderId="40" xfId="0" applyFont="1" applyFill="1" applyBorder="1" applyAlignment="1">
      <alignment horizontal="center" vertical="center"/>
    </xf>
    <xf numFmtId="0" fontId="16" fillId="18" borderId="37" xfId="0" applyFont="1" applyFill="1" applyBorder="1" applyAlignment="1">
      <alignment horizontal="center" vertical="center"/>
    </xf>
    <xf numFmtId="0" fontId="61" fillId="0" borderId="23" xfId="0" applyFont="1" applyBorder="1" applyAlignment="1">
      <alignment horizontal="center" vertical="center"/>
    </xf>
    <xf numFmtId="0" fontId="61" fillId="0" borderId="13" xfId="0" applyFont="1" applyBorder="1" applyAlignment="1">
      <alignment horizontal="center" vertical="center"/>
    </xf>
    <xf numFmtId="0" fontId="61" fillId="0" borderId="20" xfId="0" applyFont="1" applyBorder="1" applyAlignment="1">
      <alignment horizontal="center" vertical="center"/>
    </xf>
    <xf numFmtId="0" fontId="61" fillId="0" borderId="46" xfId="0" applyFont="1" applyBorder="1" applyAlignment="1">
      <alignment horizontal="center" vertical="center"/>
    </xf>
    <xf numFmtId="0" fontId="16" fillId="0" borderId="32" xfId="0" applyFont="1" applyBorder="1" applyAlignment="1">
      <alignment horizontal="center" vertical="center"/>
    </xf>
    <xf numFmtId="0" fontId="12" fillId="18" borderId="32" xfId="0" applyFont="1" applyFill="1" applyBorder="1" applyAlignment="1">
      <alignment horizontal="center" vertical="center"/>
    </xf>
    <xf numFmtId="0" fontId="12" fillId="18" borderId="44" xfId="0" applyFont="1" applyFill="1" applyBorder="1" applyAlignment="1">
      <alignment horizontal="center" vertical="center"/>
    </xf>
    <xf numFmtId="0" fontId="12" fillId="18" borderId="34" xfId="0" applyFont="1" applyFill="1" applyBorder="1" applyAlignment="1">
      <alignment horizontal="center" vertical="center"/>
    </xf>
    <xf numFmtId="0" fontId="62" fillId="7" borderId="74" xfId="0" applyFont="1" applyFill="1" applyBorder="1" applyAlignment="1">
      <alignment horizontal="center" vertical="center" textRotation="90"/>
    </xf>
    <xf numFmtId="0" fontId="62" fillId="7" borderId="53" xfId="0" applyFont="1" applyFill="1" applyBorder="1" applyAlignment="1">
      <alignment horizontal="center" vertical="center" textRotation="90"/>
    </xf>
    <xf numFmtId="0" fontId="62" fillId="7" borderId="54" xfId="0" applyFont="1" applyFill="1" applyBorder="1" applyAlignment="1">
      <alignment horizontal="center" vertical="center" textRotation="90"/>
    </xf>
    <xf numFmtId="0" fontId="62" fillId="33" borderId="23" xfId="0" applyFont="1" applyFill="1" applyBorder="1" applyAlignment="1">
      <alignment horizontal="center" vertical="center" wrapText="1" readingOrder="2"/>
    </xf>
    <xf numFmtId="0" fontId="62" fillId="33" borderId="25" xfId="0" applyFont="1" applyFill="1" applyBorder="1" applyAlignment="1">
      <alignment horizontal="center" vertical="center" wrapText="1" readingOrder="2"/>
    </xf>
    <xf numFmtId="0" fontId="62" fillId="7" borderId="46" xfId="0" applyFont="1" applyFill="1" applyBorder="1" applyAlignment="1">
      <alignment horizontal="center" vertical="center" wrapText="1" readingOrder="2"/>
    </xf>
    <xf numFmtId="0" fontId="62" fillId="7" borderId="42" xfId="0" applyFont="1" applyFill="1" applyBorder="1" applyAlignment="1">
      <alignment horizontal="center" vertical="center" wrapText="1" readingOrder="2"/>
    </xf>
    <xf numFmtId="0" fontId="62" fillId="18" borderId="74" xfId="0" applyFont="1" applyFill="1" applyBorder="1" applyAlignment="1">
      <alignment horizontal="center" vertical="center" wrapText="1" readingOrder="2"/>
    </xf>
    <xf numFmtId="0" fontId="62" fillId="18" borderId="54" xfId="0" applyFont="1" applyFill="1" applyBorder="1" applyAlignment="1">
      <alignment horizontal="center" vertical="center" wrapText="1" readingOrder="2"/>
    </xf>
    <xf numFmtId="0" fontId="62" fillId="7" borderId="59" xfId="0" applyFont="1" applyFill="1" applyBorder="1" applyAlignment="1">
      <alignment horizontal="center" vertical="center" textRotation="90"/>
    </xf>
    <xf numFmtId="0" fontId="62" fillId="7" borderId="60" xfId="0" applyFont="1" applyFill="1" applyBorder="1" applyAlignment="1">
      <alignment horizontal="center" vertical="center" textRotation="90"/>
    </xf>
    <xf numFmtId="0" fontId="62" fillId="7" borderId="61" xfId="0" applyFont="1" applyFill="1" applyBorder="1" applyAlignment="1">
      <alignment horizontal="center" vertical="center" textRotation="90"/>
    </xf>
    <xf numFmtId="0" fontId="62" fillId="33" borderId="20" xfId="0" applyFont="1" applyFill="1" applyBorder="1" applyAlignment="1">
      <alignment horizontal="center" vertical="center" wrapText="1" readingOrder="2"/>
    </xf>
    <xf numFmtId="0" fontId="62" fillId="33" borderId="22" xfId="0" applyFont="1" applyFill="1" applyBorder="1" applyAlignment="1">
      <alignment horizontal="center" vertical="center" wrapText="1" readingOrder="2"/>
    </xf>
    <xf numFmtId="0" fontId="62" fillId="23" borderId="76" xfId="0" applyFont="1" applyFill="1" applyBorder="1" applyAlignment="1">
      <alignment horizontal="center" vertical="center" wrapText="1" readingOrder="2"/>
    </xf>
    <xf numFmtId="0" fontId="62" fillId="23" borderId="77" xfId="0" applyFont="1" applyFill="1" applyBorder="1" applyAlignment="1">
      <alignment horizontal="center" vertical="center" wrapText="1" readingOrder="2"/>
    </xf>
    <xf numFmtId="0" fontId="62" fillId="26" borderId="0" xfId="0" applyFont="1" applyFill="1" applyBorder="1" applyAlignment="1">
      <alignment horizontal="center" vertical="center" wrapText="1" readingOrder="2"/>
    </xf>
    <xf numFmtId="0" fontId="62" fillId="26" borderId="16" xfId="0" applyFont="1" applyFill="1" applyBorder="1" applyAlignment="1">
      <alignment horizontal="center" vertical="center" wrapText="1" readingOrder="2"/>
    </xf>
    <xf numFmtId="0" fontId="62" fillId="25" borderId="18" xfId="0" applyFont="1" applyFill="1" applyBorder="1" applyAlignment="1">
      <alignment horizontal="center" vertical="center" wrapText="1" readingOrder="2"/>
    </xf>
    <xf numFmtId="0" fontId="62" fillId="25" borderId="0" xfId="0" applyFont="1" applyFill="1" applyBorder="1" applyAlignment="1">
      <alignment horizontal="center" vertical="center" wrapText="1" readingOrder="2"/>
    </xf>
    <xf numFmtId="0" fontId="62" fillId="25" borderId="16" xfId="0" applyFont="1" applyFill="1" applyBorder="1" applyAlignment="1">
      <alignment horizontal="center" vertical="center" wrapText="1" readingOrder="2"/>
    </xf>
    <xf numFmtId="0" fontId="62" fillId="14" borderId="18" xfId="0" applyFont="1" applyFill="1" applyBorder="1" applyAlignment="1">
      <alignment horizontal="center" vertical="center" wrapText="1" readingOrder="2"/>
    </xf>
    <xf numFmtId="0" fontId="62" fillId="14" borderId="0" xfId="0" applyFont="1" applyFill="1" applyBorder="1" applyAlignment="1">
      <alignment horizontal="center" vertical="center" wrapText="1" readingOrder="2"/>
    </xf>
    <xf numFmtId="0" fontId="62" fillId="14" borderId="66" xfId="0" applyFont="1" applyFill="1" applyBorder="1" applyAlignment="1">
      <alignment horizontal="center" vertical="center" wrapText="1" readingOrder="2"/>
    </xf>
    <xf numFmtId="0" fontId="62" fillId="7" borderId="12" xfId="0" applyFont="1" applyFill="1" applyBorder="1" applyAlignment="1">
      <alignment horizontal="center" vertical="center" wrapText="1" readingOrder="2"/>
    </xf>
    <xf numFmtId="0" fontId="62" fillId="7" borderId="6" xfId="0" applyFont="1" applyFill="1" applyBorder="1" applyAlignment="1">
      <alignment horizontal="center" vertical="center" wrapText="1" readingOrder="2"/>
    </xf>
    <xf numFmtId="0" fontId="62" fillId="18" borderId="12" xfId="0" applyFont="1" applyFill="1" applyBorder="1" applyAlignment="1">
      <alignment horizontal="center" vertical="center" wrapText="1" readingOrder="2"/>
    </xf>
    <xf numFmtId="0" fontId="62" fillId="18" borderId="6" xfId="0" applyFont="1" applyFill="1" applyBorder="1" applyAlignment="1">
      <alignment horizontal="center" vertical="center" wrapText="1" readingOrder="2"/>
    </xf>
    <xf numFmtId="0" fontId="62" fillId="18" borderId="13" xfId="0" applyFont="1" applyFill="1" applyBorder="1" applyAlignment="1">
      <alignment horizontal="center" vertical="center" wrapText="1" readingOrder="2"/>
    </xf>
    <xf numFmtId="0" fontId="62" fillId="18" borderId="7" xfId="0" applyFont="1" applyFill="1" applyBorder="1" applyAlignment="1">
      <alignment horizontal="center" vertical="center" wrapText="1" readingOrder="2"/>
    </xf>
    <xf numFmtId="0" fontId="12" fillId="5" borderId="10" xfId="1" applyFont="1" applyFill="1" applyBorder="1" applyAlignment="1" applyProtection="1">
      <alignment horizontal="center" vertical="center" wrapText="1"/>
    </xf>
    <xf numFmtId="0" fontId="12" fillId="5" borderId="2" xfId="1" applyFont="1" applyFill="1" applyBorder="1" applyAlignment="1" applyProtection="1">
      <alignment horizontal="center" vertical="center" wrapText="1"/>
    </xf>
    <xf numFmtId="0" fontId="12" fillId="5" borderId="11" xfId="1" applyFont="1" applyFill="1" applyBorder="1" applyAlignment="1" applyProtection="1">
      <alignment horizontal="center" vertical="center" wrapText="1"/>
    </xf>
    <xf numFmtId="0" fontId="62" fillId="33" borderId="59" xfId="0" applyFont="1" applyFill="1" applyBorder="1" applyAlignment="1">
      <alignment horizontal="center" vertical="center" textRotation="90" wrapText="1" readingOrder="2"/>
    </xf>
    <xf numFmtId="0" fontId="62" fillId="33" borderId="60" xfId="0" applyFont="1" applyFill="1" applyBorder="1" applyAlignment="1">
      <alignment horizontal="center" vertical="center" textRotation="90" wrapText="1" readingOrder="2"/>
    </xf>
    <xf numFmtId="0" fontId="62" fillId="33" borderId="61" xfId="0" applyFont="1" applyFill="1" applyBorder="1" applyAlignment="1">
      <alignment horizontal="center" vertical="center" textRotation="90" wrapText="1" readingOrder="2"/>
    </xf>
    <xf numFmtId="0" fontId="12" fillId="5" borderId="9" xfId="1" applyFont="1" applyFill="1" applyBorder="1" applyAlignment="1" applyProtection="1">
      <alignment horizontal="center" vertical="center" wrapText="1"/>
    </xf>
    <xf numFmtId="0" fontId="12" fillId="5" borderId="14" xfId="1" applyFont="1" applyFill="1" applyBorder="1" applyAlignment="1" applyProtection="1">
      <alignment horizontal="center" vertical="center" wrapText="1"/>
    </xf>
    <xf numFmtId="0" fontId="12" fillId="5" borderId="8" xfId="1" applyFont="1" applyFill="1" applyBorder="1" applyAlignment="1" applyProtection="1">
      <alignment horizontal="center" vertical="center" wrapText="1"/>
    </xf>
    <xf numFmtId="0" fontId="62" fillId="8" borderId="43" xfId="0" applyFont="1" applyFill="1" applyBorder="1" applyAlignment="1">
      <alignment horizontal="center" vertical="center" wrapText="1" readingOrder="2"/>
    </xf>
    <xf numFmtId="0" fontId="62" fillId="8" borderId="44" xfId="0" applyFont="1" applyFill="1" applyBorder="1" applyAlignment="1">
      <alignment horizontal="center" vertical="center" wrapText="1" readingOrder="2"/>
    </xf>
    <xf numFmtId="0" fontId="62" fillId="25" borderId="43" xfId="0" applyFont="1" applyFill="1" applyBorder="1" applyAlignment="1">
      <alignment horizontal="center" vertical="center" wrapText="1" readingOrder="2"/>
    </xf>
    <xf numFmtId="0" fontId="62" fillId="25" borderId="44" xfId="0" applyFont="1" applyFill="1" applyBorder="1" applyAlignment="1">
      <alignment horizontal="center" vertical="center" wrapText="1" readingOrder="2"/>
    </xf>
    <xf numFmtId="0" fontId="62" fillId="31" borderId="23" xfId="0" applyFont="1" applyFill="1" applyBorder="1" applyAlignment="1">
      <alignment horizontal="center" vertical="center" textRotation="90" wrapText="1" readingOrder="2"/>
    </xf>
    <xf numFmtId="0" fontId="62" fillId="31" borderId="21" xfId="0" applyFont="1" applyFill="1" applyBorder="1" applyAlignment="1">
      <alignment horizontal="center" vertical="center" textRotation="90" wrapText="1" readingOrder="2"/>
    </xf>
    <xf numFmtId="0" fontId="62" fillId="31" borderId="22" xfId="0" applyFont="1" applyFill="1" applyBorder="1" applyAlignment="1">
      <alignment horizontal="center" vertical="center" textRotation="90" wrapText="1" readingOrder="2"/>
    </xf>
    <xf numFmtId="0" fontId="62" fillId="33" borderId="12" xfId="0" applyFont="1" applyFill="1" applyBorder="1" applyAlignment="1">
      <alignment horizontal="center" vertical="center" wrapText="1" readingOrder="2"/>
    </xf>
    <xf numFmtId="0" fontId="12" fillId="5" borderId="17" xfId="1" applyFont="1" applyFill="1" applyBorder="1" applyAlignment="1" applyProtection="1">
      <alignment horizontal="center" vertical="center" wrapText="1"/>
    </xf>
    <xf numFmtId="0" fontId="12" fillId="5" borderId="18" xfId="1" applyFont="1" applyFill="1" applyBorder="1" applyAlignment="1" applyProtection="1">
      <alignment horizontal="center" vertical="center" wrapText="1"/>
    </xf>
    <xf numFmtId="0" fontId="12" fillId="5" borderId="19" xfId="1" applyFont="1" applyFill="1" applyBorder="1" applyAlignment="1" applyProtection="1">
      <alignment horizontal="center" vertical="center" wrapText="1"/>
    </xf>
    <xf numFmtId="0" fontId="62" fillId="32" borderId="65" xfId="0" applyFont="1" applyFill="1" applyBorder="1" applyAlignment="1">
      <alignment horizontal="center" vertical="center" textRotation="90" wrapText="1" readingOrder="2"/>
    </xf>
    <xf numFmtId="0" fontId="62" fillId="32" borderId="66" xfId="0" applyFont="1" applyFill="1" applyBorder="1" applyAlignment="1">
      <alignment horizontal="center" vertical="center" textRotation="90" wrapText="1" readingOrder="2"/>
    </xf>
    <xf numFmtId="0" fontId="62" fillId="32" borderId="73" xfId="0" applyFont="1" applyFill="1" applyBorder="1" applyAlignment="1">
      <alignment horizontal="center" vertical="center" textRotation="90" wrapText="1" readingOrder="2"/>
    </xf>
    <xf numFmtId="0" fontId="62" fillId="3" borderId="23" xfId="0" applyFont="1" applyFill="1" applyBorder="1" applyAlignment="1">
      <alignment horizontal="center" vertical="center" wrapText="1" readingOrder="2"/>
    </xf>
    <xf numFmtId="0" fontId="62" fillId="3" borderId="12" xfId="0" applyFont="1" applyFill="1" applyBorder="1" applyAlignment="1">
      <alignment horizontal="center" vertical="center" wrapText="1" readingOrder="2"/>
    </xf>
    <xf numFmtId="0" fontId="62" fillId="3" borderId="10" xfId="0" applyFont="1" applyFill="1" applyBorder="1" applyAlignment="1">
      <alignment horizontal="center" vertical="center" wrapText="1" readingOrder="2"/>
    </xf>
    <xf numFmtId="0" fontId="62" fillId="3" borderId="17" xfId="0" applyFont="1" applyFill="1" applyBorder="1" applyAlignment="1">
      <alignment horizontal="center" vertical="center" wrapText="1" readingOrder="2"/>
    </xf>
    <xf numFmtId="0" fontId="62" fillId="31" borderId="46" xfId="0" applyFont="1" applyFill="1" applyBorder="1" applyAlignment="1">
      <alignment horizontal="center" vertical="center" textRotation="90" wrapText="1" readingOrder="2"/>
    </xf>
    <xf numFmtId="0" fontId="62" fillId="31" borderId="26" xfId="0" applyFont="1" applyFill="1" applyBorder="1" applyAlignment="1">
      <alignment horizontal="center" vertical="center" textRotation="90" wrapText="1" readingOrder="2"/>
    </xf>
    <xf numFmtId="0" fontId="62" fillId="31" borderId="42" xfId="0" applyFont="1" applyFill="1" applyBorder="1" applyAlignment="1">
      <alignment horizontal="center" vertical="center" textRotation="90" wrapText="1" readingOrder="2"/>
    </xf>
    <xf numFmtId="0" fontId="32" fillId="0" borderId="0" xfId="0" applyFont="1" applyBorder="1" applyAlignment="1">
      <alignment horizontal="center" vertical="center"/>
    </xf>
    <xf numFmtId="0" fontId="12" fillId="5" borderId="65" xfId="1" applyFont="1" applyFill="1" applyBorder="1" applyAlignment="1" applyProtection="1">
      <alignment horizontal="center" vertical="center" wrapText="1" shrinkToFit="1"/>
    </xf>
    <xf numFmtId="0" fontId="12" fillId="5" borderId="66" xfId="1" applyFont="1" applyFill="1" applyBorder="1" applyAlignment="1" applyProtection="1">
      <alignment horizontal="center" vertical="center" wrapText="1" shrinkToFit="1"/>
    </xf>
    <xf numFmtId="0" fontId="12" fillId="5" borderId="73" xfId="1" applyFont="1" applyFill="1" applyBorder="1" applyAlignment="1" applyProtection="1">
      <alignment horizontal="center" vertical="center" wrapText="1" shrinkToFit="1"/>
    </xf>
    <xf numFmtId="0" fontId="12" fillId="5" borderId="59" xfId="1" applyFont="1" applyFill="1" applyBorder="1" applyAlignment="1" applyProtection="1">
      <alignment horizontal="center" vertical="center" wrapText="1" shrinkToFit="1"/>
    </xf>
    <xf numFmtId="0" fontId="12" fillId="5" borderId="60" xfId="1" applyFont="1" applyFill="1" applyBorder="1" applyAlignment="1" applyProtection="1">
      <alignment horizontal="center" vertical="center" wrapText="1" shrinkToFit="1"/>
    </xf>
    <xf numFmtId="0" fontId="12" fillId="5" borderId="61" xfId="1" applyFont="1" applyFill="1" applyBorder="1" applyAlignment="1" applyProtection="1">
      <alignment horizontal="center" vertical="center" wrapText="1" shrinkToFit="1"/>
    </xf>
    <xf numFmtId="0" fontId="12" fillId="5" borderId="64" xfId="1" applyFont="1" applyFill="1" applyBorder="1" applyAlignment="1" applyProtection="1">
      <alignment horizontal="center" vertical="center" wrapText="1" shrinkToFit="1"/>
    </xf>
    <xf numFmtId="0" fontId="12" fillId="5" borderId="63" xfId="1" applyFont="1" applyFill="1" applyBorder="1" applyAlignment="1" applyProtection="1">
      <alignment horizontal="center" vertical="center" wrapText="1" shrinkToFit="1"/>
    </xf>
    <xf numFmtId="0" fontId="12" fillId="5" borderId="62" xfId="1" applyFont="1" applyFill="1" applyBorder="1" applyAlignment="1" applyProtection="1">
      <alignment horizontal="center" vertical="center" wrapText="1" shrinkToFit="1"/>
    </xf>
    <xf numFmtId="0" fontId="23" fillId="0" borderId="32" xfId="0" applyFont="1" applyBorder="1" applyAlignment="1">
      <alignment horizontal="center" vertical="center" readingOrder="2"/>
    </xf>
    <xf numFmtId="0" fontId="23" fillId="0" borderId="44" xfId="0" applyFont="1" applyBorder="1" applyAlignment="1">
      <alignment horizontal="center" vertical="center" readingOrder="2"/>
    </xf>
    <xf numFmtId="0" fontId="16" fillId="5" borderId="9" xfId="1" applyFont="1" applyFill="1" applyBorder="1" applyAlignment="1" applyProtection="1">
      <alignment horizontal="center" vertical="center" wrapText="1"/>
    </xf>
    <xf numFmtId="0" fontId="16" fillId="5" borderId="14" xfId="1" applyFont="1" applyFill="1" applyBorder="1" applyAlignment="1" applyProtection="1">
      <alignment horizontal="center" vertical="center" wrapText="1"/>
    </xf>
    <xf numFmtId="0" fontId="16" fillId="5" borderId="8" xfId="1" applyFont="1" applyFill="1" applyBorder="1" applyAlignment="1" applyProtection="1">
      <alignment horizontal="center" vertical="center" wrapText="1"/>
    </xf>
    <xf numFmtId="0" fontId="16" fillId="5" borderId="10" xfId="1" applyFont="1" applyFill="1" applyBorder="1" applyAlignment="1" applyProtection="1">
      <alignment horizontal="center" vertical="center" wrapText="1"/>
    </xf>
    <xf numFmtId="0" fontId="16" fillId="5" borderId="2" xfId="1" applyFont="1" applyFill="1" applyBorder="1" applyAlignment="1" applyProtection="1">
      <alignment horizontal="center" vertical="center" wrapText="1"/>
    </xf>
    <xf numFmtId="0" fontId="16" fillId="5" borderId="17" xfId="1" applyFont="1" applyFill="1" applyBorder="1" applyAlignment="1" applyProtection="1">
      <alignment horizontal="center" vertical="center" wrapText="1" shrinkToFit="1"/>
    </xf>
    <xf numFmtId="0" fontId="16" fillId="5" borderId="18" xfId="1" applyFont="1" applyFill="1" applyBorder="1" applyAlignment="1" applyProtection="1">
      <alignment horizontal="center" vertical="center" wrapText="1" shrinkToFit="1"/>
    </xf>
    <xf numFmtId="0" fontId="16" fillId="5" borderId="15" xfId="1" applyFont="1" applyFill="1" applyBorder="1" applyAlignment="1" applyProtection="1">
      <alignment horizontal="center" vertical="center" wrapText="1"/>
    </xf>
    <xf numFmtId="0" fontId="16" fillId="5" borderId="16" xfId="1" applyFont="1" applyFill="1" applyBorder="1" applyAlignment="1" applyProtection="1">
      <alignment horizontal="center" vertical="center" wrapText="1"/>
    </xf>
    <xf numFmtId="0" fontId="16" fillId="5" borderId="19" xfId="1" applyFont="1" applyFill="1" applyBorder="1" applyAlignment="1" applyProtection="1">
      <alignment horizontal="center" vertical="center" wrapText="1" shrinkToFit="1"/>
    </xf>
    <xf numFmtId="0" fontId="16" fillId="5" borderId="35" xfId="1" applyFont="1" applyFill="1" applyBorder="1" applyAlignment="1" applyProtection="1">
      <alignment horizontal="center" vertical="center" wrapText="1"/>
    </xf>
    <xf numFmtId="0" fontId="16" fillId="5" borderId="25" xfId="1" applyFont="1" applyFill="1" applyBorder="1" applyAlignment="1" applyProtection="1">
      <alignment horizontal="center" vertical="center" wrapText="1"/>
    </xf>
    <xf numFmtId="0" fontId="17" fillId="18" borderId="13" xfId="0" applyFont="1" applyFill="1" applyBorder="1" applyAlignment="1">
      <alignment horizontal="center" vertical="center" wrapText="1" readingOrder="2"/>
    </xf>
    <xf numFmtId="0" fontId="17" fillId="18" borderId="7" xfId="0" applyFont="1" applyFill="1" applyBorder="1" applyAlignment="1">
      <alignment horizontal="center" vertical="center" wrapText="1" readingOrder="2"/>
    </xf>
    <xf numFmtId="0" fontId="19" fillId="19" borderId="43" xfId="0" applyFont="1" applyFill="1" applyBorder="1" applyAlignment="1">
      <alignment horizontal="center" vertical="center"/>
    </xf>
    <xf numFmtId="0" fontId="19" fillId="19" borderId="70" xfId="0" applyFont="1" applyFill="1" applyBorder="1" applyAlignment="1">
      <alignment horizontal="center" vertical="center"/>
    </xf>
    <xf numFmtId="0" fontId="19" fillId="7" borderId="71" xfId="0" applyFont="1" applyFill="1" applyBorder="1" applyAlignment="1">
      <alignment horizontal="center" vertical="center"/>
    </xf>
    <xf numFmtId="0" fontId="19" fillId="7" borderId="45" xfId="0" applyFont="1" applyFill="1" applyBorder="1" applyAlignment="1">
      <alignment horizontal="center" vertical="center"/>
    </xf>
    <xf numFmtId="0" fontId="16" fillId="5" borderId="12" xfId="1" applyFont="1" applyFill="1" applyBorder="1" applyAlignment="1" applyProtection="1">
      <alignment horizontal="center" vertical="center" wrapText="1" shrinkToFit="1"/>
    </xf>
    <xf numFmtId="0" fontId="16" fillId="5" borderId="29" xfId="1" applyFont="1" applyFill="1" applyBorder="1" applyAlignment="1" applyProtection="1">
      <alignment horizontal="center" vertical="center" wrapText="1" shrinkToFit="1"/>
    </xf>
    <xf numFmtId="0" fontId="16" fillId="5" borderId="2" xfId="1" applyFont="1" applyFill="1" applyBorder="1" applyAlignment="1" applyProtection="1">
      <alignment horizontal="center" vertical="center" wrapText="1" shrinkToFit="1"/>
    </xf>
    <xf numFmtId="0" fontId="16" fillId="5" borderId="11" xfId="1" applyFont="1" applyFill="1" applyBorder="1" applyAlignment="1" applyProtection="1">
      <alignment horizontal="center" vertical="center" wrapText="1" shrinkToFit="1"/>
    </xf>
    <xf numFmtId="0" fontId="16" fillId="5" borderId="36" xfId="1" applyFont="1" applyFill="1" applyBorder="1" applyAlignment="1" applyProtection="1">
      <alignment horizontal="center" vertical="center" wrapText="1"/>
    </xf>
    <xf numFmtId="0" fontId="16" fillId="5" borderId="47" xfId="1" applyFont="1" applyFill="1" applyBorder="1" applyAlignment="1" applyProtection="1">
      <alignment horizontal="center" vertical="center" wrapText="1"/>
    </xf>
    <xf numFmtId="0" fontId="16" fillId="5" borderId="59" xfId="1" applyFont="1" applyFill="1" applyBorder="1" applyAlignment="1" applyProtection="1">
      <alignment horizontal="center" vertical="center" wrapText="1"/>
    </xf>
    <xf numFmtId="0" fontId="16" fillId="5" borderId="60" xfId="1" applyFont="1" applyFill="1" applyBorder="1" applyAlignment="1" applyProtection="1">
      <alignment horizontal="center" vertical="center" wrapText="1"/>
    </xf>
    <xf numFmtId="0" fontId="16" fillId="5" borderId="61" xfId="1" applyFont="1" applyFill="1" applyBorder="1" applyAlignment="1" applyProtection="1">
      <alignment horizontal="center" vertical="center" wrapText="1"/>
    </xf>
    <xf numFmtId="0" fontId="16" fillId="5" borderId="10" xfId="1" applyFont="1" applyFill="1" applyBorder="1" applyAlignment="1" applyProtection="1">
      <alignment horizontal="center" vertical="center" wrapText="1" shrinkToFit="1"/>
    </xf>
    <xf numFmtId="0" fontId="19" fillId="19" borderId="44" xfId="0" applyFont="1" applyFill="1" applyBorder="1" applyAlignment="1">
      <alignment horizontal="center" vertical="center"/>
    </xf>
    <xf numFmtId="0" fontId="16" fillId="5" borderId="37" xfId="1" applyFont="1" applyFill="1" applyBorder="1" applyAlignment="1" applyProtection="1">
      <alignment horizontal="center" vertical="center" wrapText="1"/>
    </xf>
    <xf numFmtId="0" fontId="62" fillId="18" borderId="74" xfId="0" applyFont="1" applyFill="1" applyBorder="1" applyAlignment="1">
      <alignment horizontal="center" vertical="center" textRotation="90"/>
    </xf>
    <xf numFmtId="0" fontId="62" fillId="18" borderId="53" xfId="0" applyFont="1" applyFill="1" applyBorder="1" applyAlignment="1">
      <alignment horizontal="center" vertical="center" textRotation="90"/>
    </xf>
    <xf numFmtId="0" fontId="62" fillId="18" borderId="54" xfId="0" applyFont="1" applyFill="1" applyBorder="1" applyAlignment="1">
      <alignment horizontal="center" vertical="center" textRotation="90"/>
    </xf>
    <xf numFmtId="0" fontId="62" fillId="18" borderId="77" xfId="0" applyFont="1" applyFill="1" applyBorder="1" applyAlignment="1">
      <alignment horizontal="center" vertical="center" textRotation="90"/>
    </xf>
    <xf numFmtId="0" fontId="62" fillId="18" borderId="57" xfId="0" applyFont="1" applyFill="1" applyBorder="1" applyAlignment="1">
      <alignment horizontal="center" vertical="center" textRotation="90"/>
    </xf>
    <xf numFmtId="0" fontId="62" fillId="18" borderId="58" xfId="0" applyFont="1" applyFill="1" applyBorder="1" applyAlignment="1">
      <alignment horizontal="center" vertical="center" textRotation="90"/>
    </xf>
    <xf numFmtId="0" fontId="17" fillId="23" borderId="44" xfId="0" applyFont="1" applyFill="1" applyBorder="1" applyAlignment="1">
      <alignment horizontal="center" vertical="center" wrapText="1" readingOrder="2"/>
    </xf>
    <xf numFmtId="0" fontId="17" fillId="29" borderId="23" xfId="0" applyFont="1" applyFill="1" applyBorder="1" applyAlignment="1">
      <alignment horizontal="center" vertical="center" textRotation="90" wrapText="1" readingOrder="2"/>
    </xf>
    <xf numFmtId="0" fontId="17" fillId="29" borderId="21" xfId="0" applyFont="1" applyFill="1" applyBorder="1" applyAlignment="1">
      <alignment horizontal="center" vertical="center" textRotation="90" wrapText="1" readingOrder="2"/>
    </xf>
    <xf numFmtId="0" fontId="17" fillId="29" borderId="22" xfId="0" applyFont="1" applyFill="1" applyBorder="1" applyAlignment="1">
      <alignment horizontal="center" vertical="center" textRotation="90" wrapText="1" readingOrder="2"/>
    </xf>
    <xf numFmtId="0" fontId="17" fillId="30" borderId="13" xfId="0" applyFont="1" applyFill="1" applyBorder="1" applyAlignment="1">
      <alignment horizontal="center" vertical="center" textRotation="90" wrapText="1" readingOrder="2"/>
    </xf>
    <xf numFmtId="0" fontId="17" fillId="30" borderId="5" xfId="0" applyFont="1" applyFill="1" applyBorder="1" applyAlignment="1">
      <alignment horizontal="center" vertical="center" textRotation="90" wrapText="1" readingOrder="2"/>
    </xf>
    <xf numFmtId="0" fontId="17" fillId="30" borderId="7" xfId="0" applyFont="1" applyFill="1" applyBorder="1" applyAlignment="1">
      <alignment horizontal="center" vertical="center" textRotation="90" wrapText="1" readingOrder="2"/>
    </xf>
    <xf numFmtId="0" fontId="17" fillId="3" borderId="44" xfId="0" applyFont="1" applyFill="1" applyBorder="1" applyAlignment="1">
      <alignment horizontal="center" vertical="center" wrapText="1" readingOrder="2"/>
    </xf>
    <xf numFmtId="0" fontId="17" fillId="3" borderId="45" xfId="0" applyFont="1" applyFill="1" applyBorder="1" applyAlignment="1">
      <alignment horizontal="center" vertical="center" wrapText="1" readingOrder="2"/>
    </xf>
    <xf numFmtId="0" fontId="16" fillId="5" borderId="11" xfId="1" applyFont="1" applyFill="1" applyBorder="1" applyAlignment="1" applyProtection="1">
      <alignment horizontal="center" vertical="center" wrapText="1"/>
    </xf>
    <xf numFmtId="0" fontId="16" fillId="5" borderId="38" xfId="1" applyFont="1" applyFill="1" applyBorder="1" applyAlignment="1" applyProtection="1">
      <alignment horizontal="center" vertical="center" wrapText="1"/>
    </xf>
    <xf numFmtId="0" fontId="16" fillId="5" borderId="29" xfId="1" applyFont="1" applyFill="1" applyBorder="1" applyAlignment="1" applyProtection="1">
      <alignment horizontal="center" vertical="center" wrapText="1"/>
    </xf>
    <xf numFmtId="0" fontId="16" fillId="5" borderId="64" xfId="1" applyFont="1" applyFill="1" applyBorder="1" applyAlignment="1" applyProtection="1">
      <alignment horizontal="center" vertical="center" wrapText="1"/>
    </xf>
    <xf numFmtId="0" fontId="16" fillId="5" borderId="63" xfId="1" applyFont="1" applyFill="1" applyBorder="1" applyAlignment="1" applyProtection="1">
      <alignment horizontal="center" vertical="center" wrapText="1"/>
    </xf>
    <xf numFmtId="0" fontId="16" fillId="5" borderId="62" xfId="1" applyFont="1" applyFill="1" applyBorder="1" applyAlignment="1" applyProtection="1">
      <alignment horizontal="center" vertical="center" wrapText="1"/>
    </xf>
    <xf numFmtId="0" fontId="16" fillId="5" borderId="30" xfId="1" applyFont="1" applyFill="1" applyBorder="1" applyAlignment="1" applyProtection="1">
      <alignment horizontal="center" vertical="center" wrapText="1"/>
    </xf>
    <xf numFmtId="0" fontId="17" fillId="23" borderId="20" xfId="0" applyFont="1" applyFill="1" applyBorder="1" applyAlignment="1">
      <alignment horizontal="center" vertical="center" wrapText="1" readingOrder="2"/>
    </xf>
    <xf numFmtId="0" fontId="17" fillId="23" borderId="12" xfId="0" applyFont="1" applyFill="1" applyBorder="1" applyAlignment="1">
      <alignment horizontal="center" vertical="center" wrapText="1" readingOrder="2"/>
    </xf>
    <xf numFmtId="0" fontId="17" fillId="23" borderId="46" xfId="0" applyFont="1" applyFill="1" applyBorder="1" applyAlignment="1">
      <alignment horizontal="center" vertical="center" wrapText="1" readingOrder="2"/>
    </xf>
    <xf numFmtId="0" fontId="17" fillId="29" borderId="77" xfId="0" applyFont="1" applyFill="1" applyBorder="1" applyAlignment="1">
      <alignment horizontal="center" vertical="center" textRotation="90" wrapText="1" readingOrder="2"/>
    </xf>
    <xf numFmtId="0" fontId="17" fillId="29" borderId="57" xfId="0" applyFont="1" applyFill="1" applyBorder="1" applyAlignment="1">
      <alignment horizontal="center" vertical="center" textRotation="90" wrapText="1" readingOrder="2"/>
    </xf>
    <xf numFmtId="0" fontId="17" fillId="29" borderId="58" xfId="0" applyFont="1" applyFill="1" applyBorder="1" applyAlignment="1">
      <alignment horizontal="center" vertical="center" textRotation="90" wrapText="1" readingOrder="2"/>
    </xf>
    <xf numFmtId="0" fontId="17" fillId="3" borderId="64" xfId="0" applyFont="1" applyFill="1" applyBorder="1" applyAlignment="1">
      <alignment horizontal="center" vertical="center" wrapText="1" readingOrder="2"/>
    </xf>
    <xf numFmtId="0" fontId="17" fillId="3" borderId="34" xfId="0" applyFont="1" applyFill="1" applyBorder="1" applyAlignment="1">
      <alignment horizontal="center" vertical="center" wrapText="1" readingOrder="2"/>
    </xf>
    <xf numFmtId="0" fontId="17" fillId="30" borderId="23" xfId="0" applyFont="1" applyFill="1" applyBorder="1" applyAlignment="1">
      <alignment horizontal="center" vertical="center" wrapText="1" readingOrder="2"/>
    </xf>
    <xf numFmtId="0" fontId="17" fillId="30" borderId="12" xfId="0" applyFont="1" applyFill="1" applyBorder="1" applyAlignment="1">
      <alignment horizontal="center" vertical="center" wrapText="1" readingOrder="2"/>
    </xf>
    <xf numFmtId="0" fontId="17" fillId="30" borderId="13" xfId="0" applyFont="1" applyFill="1" applyBorder="1" applyAlignment="1">
      <alignment horizontal="center" vertical="center" wrapText="1" readingOrder="2"/>
    </xf>
    <xf numFmtId="0" fontId="19" fillId="7" borderId="1" xfId="0" applyFont="1" applyFill="1" applyBorder="1" applyAlignment="1">
      <alignment horizontal="center" vertical="center"/>
    </xf>
    <xf numFmtId="0" fontId="19" fillId="7" borderId="5" xfId="0" applyFont="1" applyFill="1" applyBorder="1" applyAlignment="1">
      <alignment horizontal="center" vertical="center"/>
    </xf>
    <xf numFmtId="0" fontId="19" fillId="19" borderId="21" xfId="0" applyFont="1" applyFill="1" applyBorder="1" applyAlignment="1">
      <alignment horizontal="center" vertical="center"/>
    </xf>
    <xf numFmtId="0" fontId="19" fillId="19" borderId="1" xfId="0" applyFont="1" applyFill="1" applyBorder="1" applyAlignment="1">
      <alignment horizontal="center" vertical="center"/>
    </xf>
    <xf numFmtId="0" fontId="17" fillId="18" borderId="59" xfId="0" applyFont="1" applyFill="1" applyBorder="1" applyAlignment="1">
      <alignment horizontal="center" vertical="center"/>
    </xf>
    <xf numFmtId="0" fontId="17" fillId="18" borderId="60" xfId="0" applyFont="1" applyFill="1" applyBorder="1" applyAlignment="1">
      <alignment horizontal="center" vertical="center"/>
    </xf>
    <xf numFmtId="0" fontId="17" fillId="18" borderId="61" xfId="0" applyFont="1" applyFill="1" applyBorder="1" applyAlignment="1">
      <alignment horizontal="center" vertical="center"/>
    </xf>
    <xf numFmtId="0" fontId="19" fillId="19" borderId="24" xfId="0" applyFont="1" applyFill="1" applyBorder="1" applyAlignment="1">
      <alignment horizontal="center" vertical="center"/>
    </xf>
    <xf numFmtId="0" fontId="17" fillId="23" borderId="23" xfId="0" applyFont="1" applyFill="1" applyBorder="1" applyAlignment="1">
      <alignment horizontal="center" vertical="center" wrapText="1" readingOrder="2"/>
    </xf>
    <xf numFmtId="0" fontId="71" fillId="0" borderId="0" xfId="0" applyFont="1" applyBorder="1" applyAlignment="1">
      <alignment horizontal="center" vertical="center"/>
    </xf>
    <xf numFmtId="0" fontId="71" fillId="0" borderId="44" xfId="0" applyFont="1" applyBorder="1" applyAlignment="1">
      <alignment horizontal="center" vertical="center"/>
    </xf>
    <xf numFmtId="0" fontId="12" fillId="5" borderId="46"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71" fillId="0" borderId="32" xfId="0" applyFont="1" applyBorder="1" applyAlignment="1">
      <alignment horizontal="center" vertical="center"/>
    </xf>
    <xf numFmtId="0" fontId="12" fillId="5" borderId="29"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0" xfId="0" applyFont="1" applyFill="1" applyBorder="1" applyAlignment="1">
      <alignment horizontal="center" vertical="center"/>
    </xf>
    <xf numFmtId="0" fontId="12" fillId="5" borderId="32" xfId="0" applyFont="1" applyFill="1" applyBorder="1" applyAlignment="1">
      <alignment horizontal="center" vertical="center"/>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0"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46"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20"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2" fillId="5" borderId="78"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38" xfId="0" applyFont="1" applyFill="1" applyBorder="1" applyAlignment="1">
      <alignment horizontal="center" vertical="center"/>
    </xf>
    <xf numFmtId="0" fontId="12" fillId="5" borderId="13"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12" fillId="5" borderId="47"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12" fillId="5" borderId="74" xfId="0" applyFont="1" applyFill="1" applyBorder="1" applyAlignment="1">
      <alignment horizontal="center" vertical="center"/>
    </xf>
    <xf numFmtId="0" fontId="12" fillId="5" borderId="72" xfId="0" applyFont="1" applyFill="1" applyBorder="1" applyAlignment="1">
      <alignment horizontal="center" vertical="center"/>
    </xf>
    <xf numFmtId="0" fontId="12" fillId="5" borderId="60" xfId="0" applyFont="1" applyFill="1" applyBorder="1" applyAlignment="1">
      <alignment horizontal="center" vertical="center"/>
    </xf>
    <xf numFmtId="0" fontId="12" fillId="5" borderId="61" xfId="0" applyFont="1" applyFill="1" applyBorder="1" applyAlignment="1">
      <alignment horizontal="center" vertical="center"/>
    </xf>
    <xf numFmtId="0" fontId="17" fillId="18" borderId="34" xfId="0" applyFont="1" applyFill="1" applyBorder="1" applyAlignment="1">
      <alignment horizontal="center" vertical="center"/>
    </xf>
    <xf numFmtId="0" fontId="17" fillId="18" borderId="0" xfId="0" applyFont="1" applyFill="1" applyBorder="1" applyAlignment="1">
      <alignment horizontal="center" vertical="center"/>
    </xf>
    <xf numFmtId="0" fontId="17" fillId="18" borderId="32" xfId="0" applyFont="1" applyFill="1" applyBorder="1" applyAlignment="1">
      <alignment horizontal="center" vertical="center"/>
    </xf>
    <xf numFmtId="0" fontId="32" fillId="0" borderId="0" xfId="0" applyFont="1" applyAlignment="1">
      <alignment horizontal="center" wrapText="1" readingOrder="2"/>
    </xf>
    <xf numFmtId="0" fontId="85" fillId="0" borderId="0" xfId="0" applyFont="1" applyAlignment="1">
      <alignment horizontal="center" vertical="center" readingOrder="2"/>
    </xf>
    <xf numFmtId="0" fontId="90" fillId="0" borderId="0" xfId="0" applyFont="1" applyBorder="1" applyAlignment="1">
      <alignment horizontal="center" vertical="center" readingOrder="2"/>
    </xf>
    <xf numFmtId="0" fontId="49" fillId="0" borderId="0" xfId="0" applyFont="1" applyAlignment="1">
      <alignment horizontal="center" vertical="center" readingOrder="2"/>
    </xf>
    <xf numFmtId="0" fontId="89" fillId="0" borderId="0" xfId="0" applyFont="1" applyBorder="1" applyAlignment="1">
      <alignment horizontal="center" vertical="center" readingOrder="2"/>
    </xf>
    <xf numFmtId="0" fontId="32" fillId="0" borderId="0" xfId="0" applyFont="1" applyAlignment="1">
      <alignment horizontal="center" vertical="center" wrapText="1" readingOrder="2"/>
    </xf>
    <xf numFmtId="0" fontId="101" fillId="0" borderId="0" xfId="0" applyFont="1" applyBorder="1" applyAlignment="1">
      <alignment horizontal="right" vertical="center" readingOrder="1"/>
    </xf>
    <xf numFmtId="0" fontId="98" fillId="0" borderId="0" xfId="0" applyFont="1" applyAlignment="1">
      <alignment horizontal="center" vertical="center" readingOrder="2"/>
    </xf>
    <xf numFmtId="0" fontId="91" fillId="0" borderId="0" xfId="0" applyFont="1" applyAlignment="1">
      <alignment horizontal="center" vertical="center" readingOrder="2"/>
    </xf>
    <xf numFmtId="0" fontId="19" fillId="0" borderId="0" xfId="0" applyFont="1" applyAlignment="1">
      <alignment horizontal="left" vertical="center"/>
    </xf>
  </cellXfs>
  <cellStyles count="5">
    <cellStyle name="Hyperlink 2" xfId="4"/>
    <cellStyle name="Normal" xfId="0" builtinId="0"/>
    <cellStyle name="Normal 2" xfId="2"/>
    <cellStyle name="Normal 3" xfId="1"/>
    <cellStyle name="ارتباط تشعبي" xfId="3" builtinId="8"/>
  </cellStyles>
  <dxfs count="36">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rgb="FFFFC000"/>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ill>
        <patternFill>
          <bgColor theme="5" tint="0.79998168889431442"/>
        </patternFill>
      </fill>
    </dxf>
    <dxf>
      <fill>
        <patternFill>
          <bgColor rgb="FFFF0000"/>
        </patternFill>
      </fill>
    </dxf>
    <dxf>
      <font>
        <color auto="1"/>
      </font>
      <fill>
        <patternFill>
          <bgColor rgb="FF00B050"/>
        </patternFill>
      </fill>
    </dxf>
  </dxfs>
  <tableStyles count="0" defaultTableStyle="TableStyleMedium2" defaultPivotStyle="PivotStyleLight16"/>
  <colors>
    <mruColors>
      <color rgb="FFCCFF66"/>
      <color rgb="FFFFFF99"/>
      <color rgb="FFFFFFCC"/>
      <color rgb="FF00CC00"/>
      <color rgb="FF0033CC"/>
      <color rgb="FFCCFFFF"/>
      <color rgb="FFCCFF99"/>
      <color rgb="FFCCFF33"/>
      <color rgb="FFFFFF66"/>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ar-SA" sz="1800" b="1"/>
              <a:t>المستفيدين بالغين فوق سن 18 </a:t>
            </a:r>
          </a:p>
        </c:rich>
      </c:tx>
      <c:layout>
        <c:manualLayout>
          <c:xMode val="edge"/>
          <c:yMode val="edge"/>
          <c:x val="0.36849240766701169"/>
          <c:y val="5.4750402576489533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3731380711169062E-2"/>
          <c:y val="0.17758530183727034"/>
          <c:w val="0.84386066391382608"/>
          <c:h val="0.62532795719375656"/>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75E-4C5A-8BEA-887BF0878CD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375E-4C5A-8BEA-887BF0878CD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375E-4C5A-8BEA-887BF0878CD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75E-4C5A-8BEA-887BF0878CDC}"/>
              </c:ext>
            </c:extLst>
          </c:dPt>
          <c:dLbls>
            <c:dLbl>
              <c:idx val="1"/>
              <c:layout>
                <c:manualLayout>
                  <c:x val="-0.15752467247326568"/>
                  <c:y val="-0.1587604447994725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75E-4C5A-8BEA-887BF0878CDC}"/>
                </c:ext>
              </c:extLst>
            </c:dLbl>
            <c:dLbl>
              <c:idx val="2"/>
              <c:layout>
                <c:manualLayout>
                  <c:x val="9.279313015809329E-2"/>
                  <c:y val="-0.1379661962544536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75E-4C5A-8BEA-887BF0878CDC}"/>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[4]ورقة1!$C$38:$F$39</c:f>
              <c:multiLvlStrCache>
                <c:ptCount val="4"/>
                <c:lvl>
                  <c:pt idx="0">
                    <c:v>H</c:v>
                  </c:pt>
                  <c:pt idx="1">
                    <c:v>N</c:v>
                  </c:pt>
                  <c:pt idx="2">
                    <c:v>H</c:v>
                  </c:pt>
                  <c:pt idx="3">
                    <c:v>N</c:v>
                  </c:pt>
                </c:lvl>
                <c:lvl>
                  <c:pt idx="0">
                    <c:v>M</c:v>
                  </c:pt>
                  <c:pt idx="2">
                    <c:v>F</c:v>
                  </c:pt>
                </c:lvl>
              </c:multiLvlStrCache>
            </c:multiLvlStrRef>
          </c:cat>
          <c:val>
            <c:numRef>
              <c:f>[4]ورقة1!$C$40:$F$40</c:f>
              <c:numCache>
                <c:formatCode>General</c:formatCode>
                <c:ptCount val="4"/>
                <c:pt idx="0">
                  <c:v>194</c:v>
                </c:pt>
                <c:pt idx="1">
                  <c:v>1396</c:v>
                </c:pt>
                <c:pt idx="2">
                  <c:v>378</c:v>
                </c:pt>
                <c:pt idx="3">
                  <c:v>541</c:v>
                </c:pt>
              </c:numCache>
            </c:numRef>
          </c:val>
          <c:extLst>
            <c:ext xmlns:c16="http://schemas.microsoft.com/office/drawing/2014/chart" uri="{C3380CC4-5D6E-409C-BE32-E72D297353CC}">
              <c16:uniqueId val="{00000008-375E-4C5A-8BEA-887BF0878CDC}"/>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7.3240048815554112E-2"/>
          <c:y val="0.85547465987041471"/>
          <c:w val="0.81813419819337885"/>
          <c:h val="9.6216161385623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ar-SA" sz="1600" b="1" i="0" u="none" strike="noStrike" baseline="0">
                <a:effectLst/>
              </a:rPr>
              <a:t>المستفيدين بالغين تحت سن 18</a:t>
            </a:r>
            <a:endParaRPr lang="ar-SA" sz="1600"/>
          </a:p>
        </c:rich>
      </c:tx>
      <c:layout>
        <c:manualLayout>
          <c:xMode val="edge"/>
          <c:yMode val="edge"/>
          <c:x val="0.40780673181324645"/>
          <c:y val="4.0201005025125629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DEC0-49BE-AC2F-3F82B87DBDFF}"/>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DEC0-49BE-AC2F-3F82B87DBDFF}"/>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DEC0-49BE-AC2F-3F82B87DBDFF}"/>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DEC0-49BE-AC2F-3F82B87DBDFF}"/>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bestFit"/>
            <c:showLegendKey val="1"/>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مستفيدون!$C$16:$F$17</c:f>
              <c:multiLvlStrCache>
                <c:ptCount val="4"/>
                <c:lvl>
                  <c:pt idx="0">
                    <c:v>H</c:v>
                  </c:pt>
                  <c:pt idx="1">
                    <c:v>N</c:v>
                  </c:pt>
                  <c:pt idx="2">
                    <c:v>H</c:v>
                  </c:pt>
                  <c:pt idx="3">
                    <c:v>N</c:v>
                  </c:pt>
                </c:lvl>
                <c:lvl>
                  <c:pt idx="0">
                    <c:v>M</c:v>
                  </c:pt>
                  <c:pt idx="2">
                    <c:v>F</c:v>
                  </c:pt>
                </c:lvl>
              </c:multiLvlStrCache>
            </c:multiLvlStrRef>
          </c:cat>
          <c:val>
            <c:numRef>
              <c:f>مستفيدون!$C$18:$F$18</c:f>
              <c:numCache>
                <c:formatCode>General</c:formatCode>
                <c:ptCount val="4"/>
                <c:pt idx="0">
                  <c:v>1073</c:v>
                </c:pt>
                <c:pt idx="1">
                  <c:v>1280</c:v>
                </c:pt>
                <c:pt idx="2">
                  <c:v>416</c:v>
                </c:pt>
                <c:pt idx="3">
                  <c:v>1719</c:v>
                </c:pt>
              </c:numCache>
            </c:numRef>
          </c:val>
          <c:extLst>
            <c:ext xmlns:c16="http://schemas.microsoft.com/office/drawing/2014/chart" uri="{C3380CC4-5D6E-409C-BE32-E72D297353CC}">
              <c16:uniqueId val="{00000008-DEC0-49BE-AC2F-3F82B87DBDFF}"/>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2809266610268757"/>
          <c:y val="0.87086744322248977"/>
          <c:w val="0.83196893776707659"/>
          <c:h val="7.9545779918006113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ar-SA" sz="1600" b="1" i="0" u="none" strike="noStrike" baseline="0">
                <a:effectLst/>
              </a:rPr>
              <a:t>المستفيدين من أشخاص ذوي اعاقة و غيرهم</a:t>
            </a:r>
            <a:endParaRPr lang="ar-SA" sz="1600"/>
          </a:p>
        </c:rich>
      </c:tx>
      <c:layout>
        <c:manualLayout>
          <c:xMode val="edge"/>
          <c:yMode val="edge"/>
          <c:x val="0.37066553260220542"/>
          <c:y val="5.7306573018801973E-2"/>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A71-4D67-B51E-EF4C1EF14106}"/>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A71-4D67-B51E-EF4C1EF14106}"/>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A71-4D67-B51E-EF4C1EF14106}"/>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EA71-4D67-B51E-EF4C1EF14106}"/>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مستفيدون!$C$27:$F$28</c:f>
              <c:multiLvlStrCache>
                <c:ptCount val="4"/>
                <c:lvl>
                  <c:pt idx="0">
                    <c:v>H</c:v>
                  </c:pt>
                  <c:pt idx="1">
                    <c:v>N</c:v>
                  </c:pt>
                  <c:pt idx="2">
                    <c:v>H</c:v>
                  </c:pt>
                  <c:pt idx="3">
                    <c:v>N</c:v>
                  </c:pt>
                </c:lvl>
                <c:lvl>
                  <c:pt idx="0">
                    <c:v>أطفال " تحت  " 18</c:v>
                  </c:pt>
                  <c:pt idx="2">
                    <c:v>بالغين " فوق  "18</c:v>
                  </c:pt>
                </c:lvl>
              </c:multiLvlStrCache>
            </c:multiLvlStrRef>
          </c:cat>
          <c:val>
            <c:numRef>
              <c:f>مستفيدون!$C$29:$F$29</c:f>
              <c:numCache>
                <c:formatCode>General</c:formatCode>
                <c:ptCount val="4"/>
                <c:pt idx="0">
                  <c:v>1489</c:v>
                </c:pt>
                <c:pt idx="1">
                  <c:v>2999</c:v>
                </c:pt>
                <c:pt idx="2">
                  <c:v>572</c:v>
                </c:pt>
                <c:pt idx="3">
                  <c:v>1937</c:v>
                </c:pt>
              </c:numCache>
            </c:numRef>
          </c:val>
          <c:extLst>
            <c:ext xmlns:c16="http://schemas.microsoft.com/office/drawing/2014/chart" uri="{C3380CC4-5D6E-409C-BE32-E72D297353CC}">
              <c16:uniqueId val="{00000008-EA71-4D67-B51E-EF4C1EF14106}"/>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8.3748083044447599E-2"/>
          <c:y val="0.88028792266229794"/>
          <c:w val="0.85214368253068207"/>
          <c:h val="9.678944813018128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20" baseline="0">
                <a:solidFill>
                  <a:sysClr val="windowText" lastClr="000000"/>
                </a:solidFill>
                <a:latin typeface="+mn-lt"/>
                <a:ea typeface="+mn-ea"/>
                <a:cs typeface="+mn-cs"/>
              </a:defRPr>
            </a:pPr>
            <a:r>
              <a:rPr lang="ar-SA" sz="1800" b="1">
                <a:solidFill>
                  <a:sysClr val="windowText" lastClr="000000"/>
                </a:solidFill>
              </a:rPr>
              <a:t>العاملون بالبرامج والمشاريع</a:t>
            </a:r>
            <a:r>
              <a:rPr lang="ar-SA" sz="1600" b="1">
                <a:solidFill>
                  <a:sysClr val="windowText" lastClr="000000"/>
                </a:solidFill>
              </a:rPr>
              <a:t> </a:t>
            </a:r>
          </a:p>
        </c:rich>
      </c:tx>
      <c:layout>
        <c:manualLayout>
          <c:xMode val="edge"/>
          <c:yMode val="edge"/>
          <c:x val="0.36824250929029906"/>
          <c:y val="3.4115150047898876E-2"/>
        </c:manualLayout>
      </c:layout>
      <c:overlay val="0"/>
      <c:spPr>
        <a:noFill/>
        <a:ln>
          <a:noFill/>
        </a:ln>
        <a:effectLst/>
      </c:spPr>
      <c:txPr>
        <a:bodyPr rot="0" spcFirstLastPara="1" vertOverflow="ellipsis" vert="horz" wrap="square" anchor="ctr" anchorCtr="1"/>
        <a:lstStyle/>
        <a:p>
          <a:pPr>
            <a:defRPr sz="1600" b="0" i="0" u="none" strike="noStrike" kern="1200" cap="none" spc="20" baseline="0">
              <a:solidFill>
                <a:sysClr val="windowText" lastClr="000000"/>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8872481550927733"/>
          <c:w val="1"/>
          <c:h val="0.5797038382108084"/>
        </c:manualLayout>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2CBA-47FD-BF6F-3C06C83118DE}"/>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2CBA-47FD-BF6F-3C06C83118DE}"/>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5-2CBA-47FD-BF6F-3C06C83118DE}"/>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7-2CBA-47FD-BF6F-3C06C83118DE}"/>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9-2CBA-47FD-BF6F-3C06C83118DE}"/>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B-2CBA-47FD-BF6F-3C06C83118DE}"/>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D-2CBA-47FD-BF6F-3C06C83118DE}"/>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F-2CBA-47FD-BF6F-3C06C83118DE}"/>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11-2CBA-47FD-BF6F-3C06C83118DE}"/>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13-2CBA-47FD-BF6F-3C06C83118DE}"/>
              </c:ext>
            </c:extLst>
          </c:dPt>
          <c:dPt>
            <c:idx val="10"/>
            <c:bubble3D val="0"/>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15-2CBA-47FD-BF6F-3C06C83118DE}"/>
              </c:ext>
            </c:extLst>
          </c:dPt>
          <c:dPt>
            <c:idx val="11"/>
            <c:bubble3D val="0"/>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17-2CBA-47FD-BF6F-3C06C83118DE}"/>
              </c:ext>
            </c:extLst>
          </c:dPt>
          <c:dLbls>
            <c:dLbl>
              <c:idx val="1"/>
              <c:layout>
                <c:manualLayout>
                  <c:x val="-3.8684025882904463E-3"/>
                  <c:y val="-2.2527848734627234E-2"/>
                </c:manualLayout>
              </c:layout>
              <c:dLblPos val="bestFi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CBA-47FD-BF6F-3C06C83118DE}"/>
                </c:ext>
              </c:extLst>
            </c:dLbl>
            <c:dLbl>
              <c:idx val="2"/>
              <c:layout>
                <c:manualLayout>
                  <c:x val="1.3228866193705984E-2"/>
                  <c:y val="-1.6261778708855736E-2"/>
                </c:manualLayout>
              </c:layout>
              <c:dLblPos val="bestFi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CBA-47FD-BF6F-3C06C83118DE}"/>
                </c:ext>
              </c:extLst>
            </c:dLbl>
            <c:dLbl>
              <c:idx val="3"/>
              <c:layout>
                <c:manualLayout>
                  <c:x val="-6.5413190925391745E-2"/>
                  <c:y val="-9.5800700497722061E-2"/>
                </c:manualLayout>
              </c:layout>
              <c:dLblPos val="bestFi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CBA-47FD-BF6F-3C06C83118DE}"/>
                </c:ext>
              </c:extLst>
            </c:dLbl>
            <c:dLbl>
              <c:idx val="5"/>
              <c:layout>
                <c:manualLayout>
                  <c:x val="-3.4344481692263833E-2"/>
                  <c:y val="-0.18249440391857377"/>
                </c:manualLayout>
              </c:layout>
              <c:dLblPos val="bestFi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2CBA-47FD-BF6F-3C06C83118DE}"/>
                </c:ext>
              </c:extLst>
            </c:dLbl>
            <c:dLbl>
              <c:idx val="8"/>
              <c:layout>
                <c:manualLayout>
                  <c:x val="-4.7910657207453026E-3"/>
                  <c:y val="-4.6212835435704439E-2"/>
                </c:manualLayout>
              </c:layout>
              <c:dLblPos val="bestFit"/>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2CBA-47FD-BF6F-3C06C83118D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dLblPos val="bestFit"/>
            <c:showLegendKey val="0"/>
            <c:showVal val="0"/>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multiLvlStrRef>
              <c:f>'عاملون '!$V$2:$AG$3</c:f>
              <c:multiLvlStrCache>
                <c:ptCount val="12"/>
                <c:lvl>
                  <c:pt idx="0">
                    <c:v>M</c:v>
                  </c:pt>
                  <c:pt idx="1">
                    <c:v>F</c:v>
                  </c:pt>
                  <c:pt idx="2">
                    <c:v>M</c:v>
                  </c:pt>
                  <c:pt idx="3">
                    <c:v>F</c:v>
                  </c:pt>
                  <c:pt idx="4">
                    <c:v>M</c:v>
                  </c:pt>
                  <c:pt idx="5">
                    <c:v>F</c:v>
                  </c:pt>
                  <c:pt idx="6">
                    <c:v>M</c:v>
                  </c:pt>
                  <c:pt idx="7">
                    <c:v>F</c:v>
                  </c:pt>
                  <c:pt idx="8">
                    <c:v>M</c:v>
                  </c:pt>
                  <c:pt idx="9">
                    <c:v>F</c:v>
                  </c:pt>
                  <c:pt idx="10">
                    <c:v>M</c:v>
                  </c:pt>
                  <c:pt idx="11">
                    <c:v>F</c:v>
                  </c:pt>
                </c:lvl>
                <c:lvl>
                  <c:pt idx="0">
                    <c:v>إدارة تنفيذية</c:v>
                  </c:pt>
                  <c:pt idx="2">
                    <c:v>مدرسة الأمل</c:v>
                  </c:pt>
                  <c:pt idx="4">
                    <c:v>السمع و النطق</c:v>
                  </c:pt>
                  <c:pt idx="6">
                    <c:v>تعليم الكبار</c:v>
                  </c:pt>
                  <c:pt idx="8">
                    <c:v>نادي السنابل</c:v>
                  </c:pt>
                  <c:pt idx="10">
                    <c:v>مشاريع</c:v>
                  </c:pt>
                </c:lvl>
              </c:multiLvlStrCache>
            </c:multiLvlStrRef>
          </c:cat>
          <c:val>
            <c:numRef>
              <c:f>'عاملون '!$V$4:$AG$4</c:f>
              <c:numCache>
                <c:formatCode>General</c:formatCode>
                <c:ptCount val="12"/>
                <c:pt idx="0">
                  <c:v>9</c:v>
                </c:pt>
                <c:pt idx="1">
                  <c:v>3</c:v>
                </c:pt>
                <c:pt idx="2">
                  <c:v>5</c:v>
                </c:pt>
                <c:pt idx="3">
                  <c:v>28</c:v>
                </c:pt>
                <c:pt idx="4">
                  <c:v>6</c:v>
                </c:pt>
                <c:pt idx="5">
                  <c:v>4</c:v>
                </c:pt>
                <c:pt idx="6">
                  <c:v>7</c:v>
                </c:pt>
                <c:pt idx="7">
                  <c:v>19</c:v>
                </c:pt>
                <c:pt idx="8">
                  <c:v>5</c:v>
                </c:pt>
                <c:pt idx="9">
                  <c:v>12</c:v>
                </c:pt>
                <c:pt idx="10">
                  <c:v>10</c:v>
                </c:pt>
                <c:pt idx="11">
                  <c:v>13</c:v>
                </c:pt>
              </c:numCache>
            </c:numRef>
          </c:val>
          <c:extLst>
            <c:ext xmlns:c16="http://schemas.microsoft.com/office/drawing/2014/chart" uri="{C3380CC4-5D6E-409C-BE32-E72D297353CC}">
              <c16:uniqueId val="{00000018-2CBA-47FD-BF6F-3C06C83118DE}"/>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2.6138224058626335E-2"/>
          <c:y val="0.8059398639893437"/>
          <c:w val="0.94112289181674069"/>
          <c:h val="0.16847377347473214"/>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20" baseline="0">
                <a:solidFill>
                  <a:schemeClr val="tx1">
                    <a:lumMod val="50000"/>
                    <a:lumOff val="50000"/>
                  </a:schemeClr>
                </a:solidFill>
                <a:latin typeface="+mn-lt"/>
                <a:ea typeface="+mn-ea"/>
                <a:cs typeface="+mn-cs"/>
              </a:defRPr>
            </a:pPr>
            <a:r>
              <a:rPr lang="ar-SA" sz="1600"/>
              <a:t> </a:t>
            </a:r>
            <a:r>
              <a:rPr lang="ar-SA" sz="1600" b="1">
                <a:solidFill>
                  <a:sysClr val="windowText" lastClr="000000"/>
                </a:solidFill>
              </a:rPr>
              <a:t>العاملون بالبرامج والمشاريع / إداري - فني</a:t>
            </a:r>
          </a:p>
        </c:rich>
      </c:tx>
      <c:layout>
        <c:manualLayout>
          <c:xMode val="edge"/>
          <c:yMode val="edge"/>
          <c:x val="0.29051570905122009"/>
          <c:y val="4.1666666666666664E-2"/>
        </c:manualLayout>
      </c:layout>
      <c:overlay val="0"/>
      <c:spPr>
        <a:noFill/>
        <a:ln>
          <a:noFill/>
        </a:ln>
        <a:effectLst/>
      </c:spPr>
      <c:txPr>
        <a:bodyPr rot="0" spcFirstLastPara="1" vertOverflow="ellipsis" vert="horz" wrap="square" anchor="ctr" anchorCtr="1"/>
        <a:lstStyle/>
        <a:p>
          <a:pPr>
            <a:defRPr sz="1600" b="0"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858606864893556E-2"/>
          <c:y val="0.20542780658373816"/>
          <c:w val="0.87500001374249614"/>
          <c:h val="0.54419296337078071"/>
        </c:manualLayout>
      </c:layout>
      <c:pie3DChart>
        <c:varyColors val="1"/>
        <c:ser>
          <c:idx val="0"/>
          <c:order val="0"/>
          <c:explosion val="11"/>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78DB-4DE5-AAF2-849D2762A3CB}"/>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78DB-4DE5-AAF2-849D2762A3CB}"/>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5-78DB-4DE5-AAF2-849D2762A3CB}"/>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7-78DB-4DE5-AAF2-849D2762A3CB}"/>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9-78DB-4DE5-AAF2-849D2762A3CB}"/>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B-78DB-4DE5-AAF2-849D2762A3CB}"/>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D-78DB-4DE5-AAF2-849D2762A3CB}"/>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F-78DB-4DE5-AAF2-849D2762A3CB}"/>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11-78DB-4DE5-AAF2-849D2762A3CB}"/>
              </c:ext>
            </c:extLst>
          </c:dPt>
          <c:dPt>
            <c:idx val="9"/>
            <c:bubble3D val="0"/>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13-78DB-4DE5-AAF2-849D2762A3CB}"/>
              </c:ext>
            </c:extLst>
          </c:dPt>
          <c:dPt>
            <c:idx val="10"/>
            <c:bubble3D val="0"/>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15-78DB-4DE5-AAF2-849D2762A3CB}"/>
              </c:ext>
            </c:extLst>
          </c:dPt>
          <c:dPt>
            <c:idx val="11"/>
            <c:bubble3D val="0"/>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17-78DB-4DE5-AAF2-849D2762A3CB}"/>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multiLvlStrRef>
              <c:f>'عاملون '!$V$24:$AG$25</c:f>
              <c:multiLvlStrCache>
                <c:ptCount val="12"/>
                <c:lvl>
                  <c:pt idx="0">
                    <c:v>إداري</c:v>
                  </c:pt>
                  <c:pt idx="1">
                    <c:v>فني</c:v>
                  </c:pt>
                  <c:pt idx="2">
                    <c:v>إداري</c:v>
                  </c:pt>
                  <c:pt idx="3">
                    <c:v>فني</c:v>
                  </c:pt>
                  <c:pt idx="4">
                    <c:v>إداري</c:v>
                  </c:pt>
                  <c:pt idx="5">
                    <c:v>فني</c:v>
                  </c:pt>
                  <c:pt idx="6">
                    <c:v>إداري</c:v>
                  </c:pt>
                  <c:pt idx="7">
                    <c:v>فني</c:v>
                  </c:pt>
                  <c:pt idx="8">
                    <c:v>إداري</c:v>
                  </c:pt>
                  <c:pt idx="9">
                    <c:v>فني</c:v>
                  </c:pt>
                  <c:pt idx="10">
                    <c:v>إداري</c:v>
                  </c:pt>
                  <c:pt idx="11">
                    <c:v>فني</c:v>
                  </c:pt>
                </c:lvl>
                <c:lvl>
                  <c:pt idx="0">
                    <c:v>إدارة تنفيذية</c:v>
                  </c:pt>
                  <c:pt idx="2">
                    <c:v>مدرسة الأمل</c:v>
                  </c:pt>
                  <c:pt idx="4">
                    <c:v>السمع و النطق</c:v>
                  </c:pt>
                  <c:pt idx="6">
                    <c:v>تعليم الكبار</c:v>
                  </c:pt>
                  <c:pt idx="8">
                    <c:v>نادي السنابل</c:v>
                  </c:pt>
                  <c:pt idx="10">
                    <c:v>مشاريع</c:v>
                  </c:pt>
                </c:lvl>
              </c:multiLvlStrCache>
            </c:multiLvlStrRef>
          </c:cat>
          <c:val>
            <c:numRef>
              <c:f>'عاملون '!$V$26:$AG$26</c:f>
              <c:numCache>
                <c:formatCode>General</c:formatCode>
                <c:ptCount val="12"/>
                <c:pt idx="0">
                  <c:v>4</c:v>
                </c:pt>
                <c:pt idx="1">
                  <c:v>8</c:v>
                </c:pt>
                <c:pt idx="2">
                  <c:v>1</c:v>
                </c:pt>
                <c:pt idx="3">
                  <c:v>32</c:v>
                </c:pt>
                <c:pt idx="4">
                  <c:v>1</c:v>
                </c:pt>
                <c:pt idx="5">
                  <c:v>9</c:v>
                </c:pt>
                <c:pt idx="6">
                  <c:v>1</c:v>
                </c:pt>
                <c:pt idx="7">
                  <c:v>25</c:v>
                </c:pt>
                <c:pt idx="8">
                  <c:v>1</c:v>
                </c:pt>
                <c:pt idx="9">
                  <c:v>16</c:v>
                </c:pt>
                <c:pt idx="10">
                  <c:v>2</c:v>
                </c:pt>
                <c:pt idx="11">
                  <c:v>21</c:v>
                </c:pt>
              </c:numCache>
            </c:numRef>
          </c:val>
          <c:extLst>
            <c:ext xmlns:c16="http://schemas.microsoft.com/office/drawing/2014/chart" uri="{C3380CC4-5D6E-409C-BE32-E72D297353CC}">
              <c16:uniqueId val="{00000018-78DB-4DE5-AAF2-849D2762A3C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9140225046126659E-2"/>
          <c:y val="0.80050306211723532"/>
          <c:w val="0.92501987994074997"/>
          <c:h val="0.17171916010498689"/>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ar-SA" sz="1400" b="1">
                <a:solidFill>
                  <a:sysClr val="windowText" lastClr="000000"/>
                </a:solidFill>
              </a:rPr>
              <a:t>عقود العاملين  بالبرنامج و المشاريع</a:t>
            </a:r>
          </a:p>
        </c:rich>
      </c:tx>
      <c:layout>
        <c:manualLayout>
          <c:xMode val="edge"/>
          <c:yMode val="edge"/>
          <c:x val="0.63578792550309104"/>
          <c:y val="5.218045375241580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911-44E1-9ACA-B2D43C08A00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0911-44E1-9ACA-B2D43C08A00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0911-44E1-9ACA-B2D43C08A00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0911-44E1-9ACA-B2D43C08A00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0911-44E1-9ACA-B2D43C08A00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0911-44E1-9ACA-B2D43C08A00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0911-44E1-9ACA-B2D43C08A00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0911-44E1-9ACA-B2D43C08A008}"/>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0911-44E1-9ACA-B2D43C08A008}"/>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0911-44E1-9ACA-B2D43C08A008}"/>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2'!$AD$2:$AM$3</c:f>
              <c:multiLvlStrCache>
                <c:ptCount val="10"/>
                <c:lvl>
                  <c:pt idx="0">
                    <c:v>M</c:v>
                  </c:pt>
                  <c:pt idx="1">
                    <c:v>F</c:v>
                  </c:pt>
                  <c:pt idx="2">
                    <c:v>M</c:v>
                  </c:pt>
                  <c:pt idx="3">
                    <c:v>F</c:v>
                  </c:pt>
                  <c:pt idx="4">
                    <c:v>M</c:v>
                  </c:pt>
                  <c:pt idx="5">
                    <c:v>F</c:v>
                  </c:pt>
                  <c:pt idx="6">
                    <c:v>M</c:v>
                  </c:pt>
                  <c:pt idx="7">
                    <c:v>F</c:v>
                  </c:pt>
                  <c:pt idx="8">
                    <c:v>M</c:v>
                  </c:pt>
                  <c:pt idx="9">
                    <c:v>F</c:v>
                  </c:pt>
                </c:lvl>
                <c:lvl>
                  <c:pt idx="0">
                    <c:v>مثبت  أو عقد دائم</c:v>
                  </c:pt>
                  <c:pt idx="2">
                    <c:v>عقد مؤقت</c:v>
                  </c:pt>
                  <c:pt idx="4">
                    <c:v>متطوع</c:v>
                  </c:pt>
                  <c:pt idx="6">
                    <c:v>اعارة حكومية</c:v>
                  </c:pt>
                  <c:pt idx="8">
                    <c:v>بطالة غير حكومية</c:v>
                  </c:pt>
                </c:lvl>
              </c:multiLvlStrCache>
            </c:multiLvlStrRef>
          </c:cat>
          <c:val>
            <c:numRef>
              <c:f>'عاملون 2'!$AD$4:$AM$4</c:f>
              <c:numCache>
                <c:formatCode>General</c:formatCode>
                <c:ptCount val="10"/>
                <c:pt idx="0">
                  <c:v>2</c:v>
                </c:pt>
                <c:pt idx="1">
                  <c:v>8</c:v>
                </c:pt>
                <c:pt idx="2">
                  <c:v>23</c:v>
                </c:pt>
                <c:pt idx="3">
                  <c:v>24</c:v>
                </c:pt>
                <c:pt idx="4">
                  <c:v>7</c:v>
                </c:pt>
                <c:pt idx="5">
                  <c:v>18</c:v>
                </c:pt>
                <c:pt idx="6">
                  <c:v>2</c:v>
                </c:pt>
                <c:pt idx="7">
                  <c:v>4</c:v>
                </c:pt>
                <c:pt idx="8">
                  <c:v>11</c:v>
                </c:pt>
                <c:pt idx="9">
                  <c:v>22</c:v>
                </c:pt>
              </c:numCache>
            </c:numRef>
          </c:val>
          <c:extLst>
            <c:ext xmlns:c16="http://schemas.microsoft.com/office/drawing/2014/chart" uri="{C3380CC4-5D6E-409C-BE32-E72D297353CC}">
              <c16:uniqueId val="{00000014-0911-44E1-9ACA-B2D43C08A008}"/>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3.6422624048524269E-2"/>
          <c:y val="0.78773376868790135"/>
          <c:w val="0.93147357830540478"/>
          <c:h val="0.2016344194285473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ar-SA" b="1">
                <a:solidFill>
                  <a:sysClr val="windowText" lastClr="000000"/>
                </a:solidFill>
              </a:rPr>
              <a:t>تصنيف العاملين  بالبرنامج و المشاريع / أشخاص ذوي إعاقة و غيرهم</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view3D>
      <c:rotX val="30"/>
      <c:rotY val="36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78BA-4F38-9991-4D86443CFC3F}"/>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78BA-4F38-9991-4D86443CFC3F}"/>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78BA-4F38-9991-4D86443CFC3F}"/>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78BA-4F38-9991-4D86443CFC3F}"/>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78BA-4F38-9991-4D86443CFC3F}"/>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78BA-4F38-9991-4D86443CFC3F}"/>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78BA-4F38-9991-4D86443CFC3F}"/>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78BA-4F38-9991-4D86443CFC3F}"/>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78BA-4F38-9991-4D86443CFC3F}"/>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78BA-4F38-9991-4D86443CFC3F}"/>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'عاملون 2'!$AD$17:$AM$18</c:f>
              <c:multiLvlStrCache>
                <c:ptCount val="10"/>
                <c:lvl>
                  <c:pt idx="0">
                    <c:v>H</c:v>
                  </c:pt>
                  <c:pt idx="1">
                    <c:v>N</c:v>
                  </c:pt>
                  <c:pt idx="2">
                    <c:v>H</c:v>
                  </c:pt>
                  <c:pt idx="3">
                    <c:v>N</c:v>
                  </c:pt>
                  <c:pt idx="4">
                    <c:v>H</c:v>
                  </c:pt>
                  <c:pt idx="5">
                    <c:v>N</c:v>
                  </c:pt>
                  <c:pt idx="6">
                    <c:v>H</c:v>
                  </c:pt>
                  <c:pt idx="7">
                    <c:v>N</c:v>
                  </c:pt>
                  <c:pt idx="8">
                    <c:v>H</c:v>
                  </c:pt>
                  <c:pt idx="9">
                    <c:v>N</c:v>
                  </c:pt>
                </c:lvl>
                <c:lvl>
                  <c:pt idx="0">
                    <c:v>مثبت  أو عقد دائم</c:v>
                  </c:pt>
                  <c:pt idx="2">
                    <c:v>عقد مؤقت</c:v>
                  </c:pt>
                  <c:pt idx="4">
                    <c:v>متطوع</c:v>
                  </c:pt>
                  <c:pt idx="6">
                    <c:v>اعارة حكومية</c:v>
                  </c:pt>
                  <c:pt idx="8">
                    <c:v>بطالة غير حكومية</c:v>
                  </c:pt>
                </c:lvl>
              </c:multiLvlStrCache>
            </c:multiLvlStrRef>
          </c:cat>
          <c:val>
            <c:numRef>
              <c:f>'عاملون 2'!$AD$19:$AM$19</c:f>
              <c:numCache>
                <c:formatCode>General</c:formatCode>
                <c:ptCount val="10"/>
                <c:pt idx="0">
                  <c:v>0</c:v>
                </c:pt>
                <c:pt idx="1">
                  <c:v>10</c:v>
                </c:pt>
                <c:pt idx="2">
                  <c:v>7</c:v>
                </c:pt>
                <c:pt idx="3">
                  <c:v>40</c:v>
                </c:pt>
                <c:pt idx="4">
                  <c:v>15</c:v>
                </c:pt>
                <c:pt idx="5">
                  <c:v>10</c:v>
                </c:pt>
                <c:pt idx="6">
                  <c:v>0</c:v>
                </c:pt>
                <c:pt idx="7">
                  <c:v>6</c:v>
                </c:pt>
                <c:pt idx="8">
                  <c:v>4</c:v>
                </c:pt>
                <c:pt idx="9">
                  <c:v>29</c:v>
                </c:pt>
              </c:numCache>
            </c:numRef>
          </c:val>
          <c:extLst>
            <c:ext xmlns:c16="http://schemas.microsoft.com/office/drawing/2014/chart" uri="{C3380CC4-5D6E-409C-BE32-E72D297353CC}">
              <c16:uniqueId val="{00000014-78BA-4F38-9991-4D86443CFC3F}"/>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5.5562181472999413E-2"/>
          <c:y val="0.84893483037051198"/>
          <c:w val="0.8908125740458982"/>
          <c:h val="0.12736881877422696"/>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9AEA1C8-F79F-407F-A9E4-C61C2507503E}" type="doc">
      <dgm:prSet loTypeId="urn:microsoft.com/office/officeart/2005/8/layout/hierarchy1" loCatId="hierarchy" qsTypeId="urn:microsoft.com/office/officeart/2005/8/quickstyle/simple1" qsCatId="simple" csTypeId="urn:microsoft.com/office/officeart/2005/8/colors/accent1_2" csCatId="accent1" phldr="1"/>
      <dgm:spPr/>
      <dgm:t>
        <a:bodyPr/>
        <a:lstStyle/>
        <a:p>
          <a:pPr rtl="1"/>
          <a:endParaRPr lang="ar-SA"/>
        </a:p>
      </dgm:t>
    </dgm:pt>
    <dgm:pt modelId="{04731033-2196-4E51-AADB-987A2E93E6EF}">
      <dgm:prSet phldrT="[نص]" custT="1"/>
      <dgm:spPr/>
      <dgm:t>
        <a:bodyPr/>
        <a:lstStyle/>
        <a:p>
          <a:pPr algn="ctr" rtl="1"/>
          <a:r>
            <a:rPr lang="ar-SA" sz="1800" b="1">
              <a:cs typeface="+mn-cs"/>
            </a:rPr>
            <a:t>إدارة مدرسة الأمل للصم</a:t>
          </a:r>
        </a:p>
      </dgm:t>
    </dgm:pt>
    <dgm:pt modelId="{38D7D34B-B5D0-49B0-8CE8-362128E488E1}" type="parTrans" cxnId="{074D5473-B3DC-43CB-9270-86385987830F}">
      <dgm:prSet/>
      <dgm:spPr/>
      <dgm:t>
        <a:bodyPr/>
        <a:lstStyle/>
        <a:p>
          <a:pPr algn="ctr" rtl="1"/>
          <a:endParaRPr lang="ar-SA"/>
        </a:p>
      </dgm:t>
    </dgm:pt>
    <dgm:pt modelId="{3DB44B54-E35B-476B-8E41-935FF7F6E19C}" type="sibTrans" cxnId="{074D5473-B3DC-43CB-9270-86385987830F}">
      <dgm:prSet/>
      <dgm:spPr/>
      <dgm:t>
        <a:bodyPr/>
        <a:lstStyle/>
        <a:p>
          <a:pPr algn="ctr" rtl="1"/>
          <a:endParaRPr lang="ar-SA"/>
        </a:p>
      </dgm:t>
    </dgm:pt>
    <dgm:pt modelId="{1E683CEC-D275-44C1-8546-D23A8CAC8079}">
      <dgm:prSet phldrT="[نص]" custT="1"/>
      <dgm:spPr/>
      <dgm:t>
        <a:bodyPr/>
        <a:lstStyle/>
        <a:p>
          <a:pPr algn="ctr" rtl="1"/>
          <a:r>
            <a:rPr lang="ar-SA" sz="1600" b="1"/>
            <a:t>حماية الطفل</a:t>
          </a:r>
        </a:p>
      </dgm:t>
    </dgm:pt>
    <dgm:pt modelId="{424A95EA-2DE1-4F69-B8EE-84E2AB42197C}" type="parTrans" cxnId="{B6F1E1EB-D88B-4B47-A4FA-46200D1448D3}">
      <dgm:prSet/>
      <dgm:spPr/>
      <dgm:t>
        <a:bodyPr/>
        <a:lstStyle/>
        <a:p>
          <a:pPr algn="ctr" rtl="1"/>
          <a:endParaRPr lang="ar-SA"/>
        </a:p>
      </dgm:t>
    </dgm:pt>
    <dgm:pt modelId="{C30A3D4A-2917-4B23-AD00-045CF595CCE8}" type="sibTrans" cxnId="{B6F1E1EB-D88B-4B47-A4FA-46200D1448D3}">
      <dgm:prSet/>
      <dgm:spPr/>
      <dgm:t>
        <a:bodyPr/>
        <a:lstStyle/>
        <a:p>
          <a:pPr algn="ctr" rtl="1"/>
          <a:endParaRPr lang="ar-SA"/>
        </a:p>
      </dgm:t>
    </dgm:pt>
    <dgm:pt modelId="{EE102D28-FEC7-4FCF-A2FD-4D307C5914F1}">
      <dgm:prSet phldrT="[نص]" custT="1"/>
      <dgm:spPr/>
      <dgm:t>
        <a:bodyPr/>
        <a:lstStyle/>
        <a:p>
          <a:pPr algn="ctr" rtl="1"/>
          <a:r>
            <a:rPr lang="ar-SA" sz="1200" b="1"/>
            <a:t>التدريب الميداني لطلبة الجامعات</a:t>
          </a:r>
        </a:p>
      </dgm:t>
    </dgm:pt>
    <dgm:pt modelId="{984DC311-62BA-4774-B6CE-1639BD47083D}" type="parTrans" cxnId="{F902CA34-5B91-496F-9391-B9E75FB7F8AD}">
      <dgm:prSet/>
      <dgm:spPr/>
      <dgm:t>
        <a:bodyPr/>
        <a:lstStyle/>
        <a:p>
          <a:pPr algn="ctr" rtl="1"/>
          <a:endParaRPr lang="ar-SA"/>
        </a:p>
      </dgm:t>
    </dgm:pt>
    <dgm:pt modelId="{A5FE83CE-E7CF-4145-B37D-9A8640ECE76C}" type="sibTrans" cxnId="{F902CA34-5B91-496F-9391-B9E75FB7F8AD}">
      <dgm:prSet/>
      <dgm:spPr/>
      <dgm:t>
        <a:bodyPr/>
        <a:lstStyle/>
        <a:p>
          <a:pPr algn="ctr" rtl="1"/>
          <a:endParaRPr lang="ar-SA"/>
        </a:p>
      </dgm:t>
    </dgm:pt>
    <dgm:pt modelId="{513D7B8C-1410-4635-933C-658ABF2E58C5}">
      <dgm:prSet phldrT="[نص]" custT="1"/>
      <dgm:spPr/>
      <dgm:t>
        <a:bodyPr/>
        <a:lstStyle/>
        <a:p>
          <a:pPr algn="ctr" rtl="1"/>
          <a:r>
            <a:rPr lang="ar-SA" sz="1100" b="1"/>
            <a:t>المعلومات و الشكاوى والإرشاد و المعالجة</a:t>
          </a:r>
        </a:p>
      </dgm:t>
    </dgm:pt>
    <dgm:pt modelId="{7213A72B-891F-4974-9871-0ECD525698A5}" type="parTrans" cxnId="{A9DD254B-D6DD-4267-A847-4EDA4F58F6B1}">
      <dgm:prSet/>
      <dgm:spPr/>
      <dgm:t>
        <a:bodyPr/>
        <a:lstStyle/>
        <a:p>
          <a:pPr algn="ctr" rtl="1"/>
          <a:endParaRPr lang="ar-SA"/>
        </a:p>
      </dgm:t>
    </dgm:pt>
    <dgm:pt modelId="{ABDBBCFF-BC24-4CBD-9788-313124B791C7}" type="sibTrans" cxnId="{A9DD254B-D6DD-4267-A847-4EDA4F58F6B1}">
      <dgm:prSet/>
      <dgm:spPr/>
      <dgm:t>
        <a:bodyPr/>
        <a:lstStyle/>
        <a:p>
          <a:pPr algn="ctr" rtl="1"/>
          <a:endParaRPr lang="ar-SA"/>
        </a:p>
      </dgm:t>
    </dgm:pt>
    <dgm:pt modelId="{E3487719-1D54-48B6-A6D3-DE5489EE3213}">
      <dgm:prSet phldrT="[نص]" custT="1"/>
      <dgm:spPr/>
      <dgm:t>
        <a:bodyPr/>
        <a:lstStyle/>
        <a:p>
          <a:pPr algn="ctr" rtl="1"/>
          <a:r>
            <a:rPr lang="ar-SA" sz="1600" b="1"/>
            <a:t>التدخل المبكر</a:t>
          </a:r>
        </a:p>
      </dgm:t>
    </dgm:pt>
    <dgm:pt modelId="{3A8F9416-E45F-4FE7-85CB-D358A672433E}" type="parTrans" cxnId="{677DF7FA-2B70-41AF-9625-F94DA4EEF3AE}">
      <dgm:prSet/>
      <dgm:spPr/>
      <dgm:t>
        <a:bodyPr/>
        <a:lstStyle/>
        <a:p>
          <a:pPr algn="ctr" rtl="1"/>
          <a:endParaRPr lang="ar-SA"/>
        </a:p>
      </dgm:t>
    </dgm:pt>
    <dgm:pt modelId="{0736BB26-BDB0-45C4-AB14-80538387E799}" type="sibTrans" cxnId="{677DF7FA-2B70-41AF-9625-F94DA4EEF3AE}">
      <dgm:prSet/>
      <dgm:spPr/>
      <dgm:t>
        <a:bodyPr/>
        <a:lstStyle/>
        <a:p>
          <a:pPr algn="ctr" rtl="1"/>
          <a:endParaRPr lang="ar-SA"/>
        </a:p>
      </dgm:t>
    </dgm:pt>
    <dgm:pt modelId="{F986B07D-4DB5-4E6D-92EA-1E08C03F2468}">
      <dgm:prSet phldrT="[نص]" custT="1"/>
      <dgm:spPr/>
      <dgm:t>
        <a:bodyPr/>
        <a:lstStyle/>
        <a:p>
          <a:pPr algn="ctr" rtl="1"/>
          <a:r>
            <a:rPr lang="ar-SA" sz="1200" b="1"/>
            <a:t>وحدة الأم و الطفل</a:t>
          </a:r>
        </a:p>
      </dgm:t>
    </dgm:pt>
    <dgm:pt modelId="{5C1DB1F6-0F62-42FF-BEA3-AB1DF9D095F3}" type="parTrans" cxnId="{E9E1466F-4C55-4E0D-B63D-EF7B0C923CD6}">
      <dgm:prSet/>
      <dgm:spPr/>
      <dgm:t>
        <a:bodyPr/>
        <a:lstStyle/>
        <a:p>
          <a:pPr algn="ctr" rtl="1"/>
          <a:endParaRPr lang="ar-SA"/>
        </a:p>
      </dgm:t>
    </dgm:pt>
    <dgm:pt modelId="{DA2EA178-D45E-40D4-86F8-DBE844CB32E8}" type="sibTrans" cxnId="{E9E1466F-4C55-4E0D-B63D-EF7B0C923CD6}">
      <dgm:prSet/>
      <dgm:spPr/>
      <dgm:t>
        <a:bodyPr/>
        <a:lstStyle/>
        <a:p>
          <a:pPr algn="ctr" rtl="1"/>
          <a:endParaRPr lang="ar-SA"/>
        </a:p>
      </dgm:t>
    </dgm:pt>
    <dgm:pt modelId="{CE6F3CA1-E140-4599-AABD-6B7B240FC2F1}">
      <dgm:prSet custT="1"/>
      <dgm:spPr/>
      <dgm:t>
        <a:bodyPr/>
        <a:lstStyle/>
        <a:p>
          <a:pPr algn="ctr" rtl="1"/>
          <a:r>
            <a:rPr lang="ar-SA" sz="1600" b="1"/>
            <a:t>التعليم الأساسي</a:t>
          </a:r>
        </a:p>
      </dgm:t>
    </dgm:pt>
    <dgm:pt modelId="{AE1B3CFD-A37A-48E6-A17E-3FBD7EB96096}" type="parTrans" cxnId="{D0D15362-6871-4466-B150-9ED236D29B7C}">
      <dgm:prSet/>
      <dgm:spPr/>
      <dgm:t>
        <a:bodyPr/>
        <a:lstStyle/>
        <a:p>
          <a:pPr algn="ctr" rtl="1"/>
          <a:endParaRPr lang="ar-SA"/>
        </a:p>
      </dgm:t>
    </dgm:pt>
    <dgm:pt modelId="{06A5FF62-AFB1-4CEF-9BBA-9D5BA13B6245}" type="sibTrans" cxnId="{D0D15362-6871-4466-B150-9ED236D29B7C}">
      <dgm:prSet/>
      <dgm:spPr/>
      <dgm:t>
        <a:bodyPr/>
        <a:lstStyle/>
        <a:p>
          <a:pPr algn="ctr" rtl="1"/>
          <a:endParaRPr lang="ar-SA"/>
        </a:p>
      </dgm:t>
    </dgm:pt>
    <dgm:pt modelId="{967DB2DB-37A0-473B-9C00-432D6DE6A185}">
      <dgm:prSet custT="1"/>
      <dgm:spPr/>
      <dgm:t>
        <a:bodyPr/>
        <a:lstStyle/>
        <a:p>
          <a:pPr algn="ctr" rtl="1"/>
          <a:r>
            <a:rPr lang="ar-SA" sz="1200" b="1"/>
            <a:t>الروضة</a:t>
          </a:r>
        </a:p>
      </dgm:t>
    </dgm:pt>
    <dgm:pt modelId="{9CC5FC3E-65D9-40DC-8A93-7F7E22876816}" type="parTrans" cxnId="{FA759B50-33D3-4192-8B46-3F5821A0514F}">
      <dgm:prSet/>
      <dgm:spPr/>
      <dgm:t>
        <a:bodyPr/>
        <a:lstStyle/>
        <a:p>
          <a:pPr algn="ctr" rtl="1"/>
          <a:endParaRPr lang="ar-SA"/>
        </a:p>
      </dgm:t>
    </dgm:pt>
    <dgm:pt modelId="{8848B0A4-C1CA-4C5B-A1EF-8BE68BF96DB2}" type="sibTrans" cxnId="{FA759B50-33D3-4192-8B46-3F5821A0514F}">
      <dgm:prSet/>
      <dgm:spPr/>
      <dgm:t>
        <a:bodyPr/>
        <a:lstStyle/>
        <a:p>
          <a:pPr algn="ctr" rtl="1"/>
          <a:endParaRPr lang="ar-SA"/>
        </a:p>
      </dgm:t>
    </dgm:pt>
    <dgm:pt modelId="{AC3BADCB-14B5-45A5-9A25-01385082E5EA}">
      <dgm:prSet custT="1"/>
      <dgm:spPr/>
      <dgm:t>
        <a:bodyPr/>
        <a:lstStyle/>
        <a:p>
          <a:pPr algn="ctr" rtl="1"/>
          <a:r>
            <a:rPr lang="ar-SA" sz="1200" b="1"/>
            <a:t>البستان</a:t>
          </a:r>
        </a:p>
      </dgm:t>
    </dgm:pt>
    <dgm:pt modelId="{B9E5A7C9-4E7F-4FE2-AE66-56B7319613F8}" type="parTrans" cxnId="{7E0D7648-373B-44AE-8F11-587D43912517}">
      <dgm:prSet/>
      <dgm:spPr/>
      <dgm:t>
        <a:bodyPr/>
        <a:lstStyle/>
        <a:p>
          <a:pPr algn="ctr" rtl="1"/>
          <a:endParaRPr lang="ar-SA"/>
        </a:p>
      </dgm:t>
    </dgm:pt>
    <dgm:pt modelId="{4E1530D3-0E2B-4180-AB3C-FCE3473EF167}" type="sibTrans" cxnId="{7E0D7648-373B-44AE-8F11-587D43912517}">
      <dgm:prSet/>
      <dgm:spPr/>
      <dgm:t>
        <a:bodyPr/>
        <a:lstStyle/>
        <a:p>
          <a:pPr algn="ctr" rtl="1"/>
          <a:endParaRPr lang="ar-SA"/>
        </a:p>
      </dgm:t>
    </dgm:pt>
    <dgm:pt modelId="{C7DDB1AE-1C9D-485C-A3F0-9F06F9A23014}">
      <dgm:prSet custT="1"/>
      <dgm:spPr/>
      <dgm:t>
        <a:bodyPr/>
        <a:lstStyle/>
        <a:p>
          <a:pPr algn="ctr" rtl="1"/>
          <a:r>
            <a:rPr lang="ar-SA" sz="1200" b="1"/>
            <a:t>التمهيدي</a:t>
          </a:r>
        </a:p>
      </dgm:t>
    </dgm:pt>
    <dgm:pt modelId="{AB580322-F1DE-4D02-AE6D-4F420C05A89F}" type="parTrans" cxnId="{9236C965-DE7E-49EB-8A6E-4802E0C468CC}">
      <dgm:prSet/>
      <dgm:spPr/>
      <dgm:t>
        <a:bodyPr/>
        <a:lstStyle/>
        <a:p>
          <a:pPr algn="ctr" rtl="1"/>
          <a:endParaRPr lang="ar-SA"/>
        </a:p>
      </dgm:t>
    </dgm:pt>
    <dgm:pt modelId="{85AC0270-8E68-4A0D-A280-B84DC8BC2D52}" type="sibTrans" cxnId="{9236C965-DE7E-49EB-8A6E-4802E0C468CC}">
      <dgm:prSet/>
      <dgm:spPr/>
      <dgm:t>
        <a:bodyPr/>
        <a:lstStyle/>
        <a:p>
          <a:pPr algn="ctr" rtl="1"/>
          <a:endParaRPr lang="ar-SA"/>
        </a:p>
      </dgm:t>
    </dgm:pt>
    <dgm:pt modelId="{77A2F490-096F-45A1-A60A-5B5B1EF1031F}">
      <dgm:prSet custT="1"/>
      <dgm:spPr/>
      <dgm:t>
        <a:bodyPr/>
        <a:lstStyle/>
        <a:p>
          <a:pPr rtl="1"/>
          <a:r>
            <a:rPr lang="ar-SA" sz="1200" b="1"/>
            <a:t>أول</a:t>
          </a:r>
        </a:p>
      </dgm:t>
    </dgm:pt>
    <dgm:pt modelId="{6C2BFB25-4022-4A5A-B5EB-22C84D63E47C}" type="parTrans" cxnId="{04C81D5A-A725-41A6-BEEB-BA1C0B88E7CE}">
      <dgm:prSet/>
      <dgm:spPr/>
      <dgm:t>
        <a:bodyPr/>
        <a:lstStyle/>
        <a:p>
          <a:pPr rtl="1"/>
          <a:endParaRPr lang="ar-SA"/>
        </a:p>
      </dgm:t>
    </dgm:pt>
    <dgm:pt modelId="{8ED80508-28C8-4FF9-AAA9-40F46FFB72FE}" type="sibTrans" cxnId="{04C81D5A-A725-41A6-BEEB-BA1C0B88E7CE}">
      <dgm:prSet/>
      <dgm:spPr/>
      <dgm:t>
        <a:bodyPr/>
        <a:lstStyle/>
        <a:p>
          <a:pPr rtl="1"/>
          <a:endParaRPr lang="ar-SA"/>
        </a:p>
      </dgm:t>
    </dgm:pt>
    <dgm:pt modelId="{11B37693-7CAC-474A-8586-FD7785EE48EF}">
      <dgm:prSet custT="1"/>
      <dgm:spPr/>
      <dgm:t>
        <a:bodyPr/>
        <a:lstStyle/>
        <a:p>
          <a:pPr rtl="1"/>
          <a:r>
            <a:rPr lang="ar-SA" sz="1200" b="1"/>
            <a:t>رابع</a:t>
          </a:r>
        </a:p>
      </dgm:t>
    </dgm:pt>
    <dgm:pt modelId="{91807AEE-F4C5-48A1-A449-BB12D686EF62}" type="parTrans" cxnId="{71518F80-53FA-47A3-B738-4E6A451FD0C0}">
      <dgm:prSet/>
      <dgm:spPr/>
      <dgm:t>
        <a:bodyPr/>
        <a:lstStyle/>
        <a:p>
          <a:pPr rtl="1"/>
          <a:endParaRPr lang="ar-SA"/>
        </a:p>
      </dgm:t>
    </dgm:pt>
    <dgm:pt modelId="{BCCD5477-38AB-4B87-B834-61184981C6D5}" type="sibTrans" cxnId="{71518F80-53FA-47A3-B738-4E6A451FD0C0}">
      <dgm:prSet/>
      <dgm:spPr/>
      <dgm:t>
        <a:bodyPr/>
        <a:lstStyle/>
        <a:p>
          <a:pPr rtl="1"/>
          <a:endParaRPr lang="ar-SA"/>
        </a:p>
      </dgm:t>
    </dgm:pt>
    <dgm:pt modelId="{5C7239D1-3EF1-4065-AC2A-7DDA4CEBBB88}">
      <dgm:prSet custT="1"/>
      <dgm:spPr/>
      <dgm:t>
        <a:bodyPr/>
        <a:lstStyle/>
        <a:p>
          <a:pPr rtl="1"/>
          <a:r>
            <a:rPr lang="ar-SA" sz="1100" b="1"/>
            <a:t>خامس</a:t>
          </a:r>
        </a:p>
      </dgm:t>
    </dgm:pt>
    <dgm:pt modelId="{2F3B9794-4435-411F-B85B-0860DBAC8864}" type="parTrans" cxnId="{D9D959D4-227C-4524-9B04-11D3621AD008}">
      <dgm:prSet/>
      <dgm:spPr/>
      <dgm:t>
        <a:bodyPr/>
        <a:lstStyle/>
        <a:p>
          <a:pPr rtl="1"/>
          <a:endParaRPr lang="ar-SA"/>
        </a:p>
      </dgm:t>
    </dgm:pt>
    <dgm:pt modelId="{9F82ECB0-E27D-4F79-B229-4A439367BB5D}" type="sibTrans" cxnId="{D9D959D4-227C-4524-9B04-11D3621AD008}">
      <dgm:prSet/>
      <dgm:spPr/>
      <dgm:t>
        <a:bodyPr/>
        <a:lstStyle/>
        <a:p>
          <a:pPr rtl="1"/>
          <a:endParaRPr lang="ar-SA"/>
        </a:p>
      </dgm:t>
    </dgm:pt>
    <dgm:pt modelId="{4EA841EA-043B-43DA-A012-C4D64D03D06D}">
      <dgm:prSet custT="1"/>
      <dgm:spPr/>
      <dgm:t>
        <a:bodyPr/>
        <a:lstStyle/>
        <a:p>
          <a:pPr rtl="1"/>
          <a:r>
            <a:rPr lang="ar-SA" sz="1200" b="1"/>
            <a:t>ثالث</a:t>
          </a:r>
        </a:p>
      </dgm:t>
    </dgm:pt>
    <dgm:pt modelId="{A7B13181-A156-4C2D-A9AE-4C474A35CA3F}" type="parTrans" cxnId="{6940A59F-3367-444D-B94D-D2B41AC3F1C9}">
      <dgm:prSet/>
      <dgm:spPr/>
      <dgm:t>
        <a:bodyPr/>
        <a:lstStyle/>
        <a:p>
          <a:pPr rtl="1"/>
          <a:endParaRPr lang="ar-SA"/>
        </a:p>
      </dgm:t>
    </dgm:pt>
    <dgm:pt modelId="{7EF92529-E273-44CA-AC37-3DD1E03F0924}" type="sibTrans" cxnId="{6940A59F-3367-444D-B94D-D2B41AC3F1C9}">
      <dgm:prSet/>
      <dgm:spPr/>
      <dgm:t>
        <a:bodyPr/>
        <a:lstStyle/>
        <a:p>
          <a:pPr rtl="1"/>
          <a:endParaRPr lang="ar-SA"/>
        </a:p>
      </dgm:t>
    </dgm:pt>
    <dgm:pt modelId="{4FDC73E2-40F2-4EE7-962A-7D5B3D23E3A8}">
      <dgm:prSet custT="1"/>
      <dgm:spPr/>
      <dgm:t>
        <a:bodyPr/>
        <a:lstStyle/>
        <a:p>
          <a:pPr rtl="1"/>
          <a:r>
            <a:rPr lang="ar-SA" sz="1200" b="1"/>
            <a:t>ثاني</a:t>
          </a:r>
        </a:p>
      </dgm:t>
    </dgm:pt>
    <dgm:pt modelId="{CA8216B2-1C96-41A9-979C-17BE57CD75F8}" type="parTrans" cxnId="{FAE22C73-DD76-4AB9-9F5E-F2C06E3D12D2}">
      <dgm:prSet/>
      <dgm:spPr/>
      <dgm:t>
        <a:bodyPr/>
        <a:lstStyle/>
        <a:p>
          <a:pPr rtl="1"/>
          <a:endParaRPr lang="ar-SA"/>
        </a:p>
      </dgm:t>
    </dgm:pt>
    <dgm:pt modelId="{A3DD1720-8897-4BD6-A282-BDB4807FBE9B}" type="sibTrans" cxnId="{FAE22C73-DD76-4AB9-9F5E-F2C06E3D12D2}">
      <dgm:prSet/>
      <dgm:spPr/>
      <dgm:t>
        <a:bodyPr/>
        <a:lstStyle/>
        <a:p>
          <a:pPr rtl="1"/>
          <a:endParaRPr lang="ar-SA"/>
        </a:p>
      </dgm:t>
    </dgm:pt>
    <dgm:pt modelId="{48F42127-79DC-48EB-BF0D-C7E8F0CB8245}">
      <dgm:prSet custT="1"/>
      <dgm:spPr/>
      <dgm:t>
        <a:bodyPr/>
        <a:lstStyle/>
        <a:p>
          <a:pPr rtl="1"/>
          <a:r>
            <a:rPr lang="ar-SA" sz="1200" b="1"/>
            <a:t>سابع</a:t>
          </a:r>
        </a:p>
      </dgm:t>
    </dgm:pt>
    <dgm:pt modelId="{E2B08683-3AD0-4A46-AF62-0A33050BB45F}" type="parTrans" cxnId="{A3EF4C00-4FF4-45A6-8E20-C2653EC1B366}">
      <dgm:prSet/>
      <dgm:spPr/>
      <dgm:t>
        <a:bodyPr/>
        <a:lstStyle/>
        <a:p>
          <a:pPr rtl="1"/>
          <a:endParaRPr lang="ar-SA"/>
        </a:p>
      </dgm:t>
    </dgm:pt>
    <dgm:pt modelId="{2470843C-3ACA-4B6A-B909-26DA69A5EA5A}" type="sibTrans" cxnId="{A3EF4C00-4FF4-45A6-8E20-C2653EC1B366}">
      <dgm:prSet/>
      <dgm:spPr/>
      <dgm:t>
        <a:bodyPr/>
        <a:lstStyle/>
        <a:p>
          <a:pPr rtl="1"/>
          <a:endParaRPr lang="ar-SA"/>
        </a:p>
      </dgm:t>
    </dgm:pt>
    <dgm:pt modelId="{53B620DA-C1A9-44E0-A049-BDA0126F178C}">
      <dgm:prSet custT="1"/>
      <dgm:spPr/>
      <dgm:t>
        <a:bodyPr/>
        <a:lstStyle/>
        <a:p>
          <a:pPr rtl="1"/>
          <a:r>
            <a:rPr lang="ar-SA" sz="1100" b="1"/>
            <a:t>سادس</a:t>
          </a:r>
        </a:p>
      </dgm:t>
    </dgm:pt>
    <dgm:pt modelId="{48548E68-57FA-4A9F-A7BF-91AB37752B2A}" type="parTrans" cxnId="{2D4A0150-FD79-45B1-BD9D-44D3D5C4BE14}">
      <dgm:prSet/>
      <dgm:spPr/>
      <dgm:t>
        <a:bodyPr/>
        <a:lstStyle/>
        <a:p>
          <a:pPr rtl="1"/>
          <a:endParaRPr lang="ar-SA"/>
        </a:p>
      </dgm:t>
    </dgm:pt>
    <dgm:pt modelId="{E8555846-3721-40F1-BC16-509B9805D6BE}" type="sibTrans" cxnId="{2D4A0150-FD79-45B1-BD9D-44D3D5C4BE14}">
      <dgm:prSet/>
      <dgm:spPr/>
      <dgm:t>
        <a:bodyPr/>
        <a:lstStyle/>
        <a:p>
          <a:pPr rtl="1"/>
          <a:endParaRPr lang="ar-SA"/>
        </a:p>
      </dgm:t>
    </dgm:pt>
    <dgm:pt modelId="{4C8D86A9-2067-42BA-83DC-158E8B55B073}">
      <dgm:prSet custT="1"/>
      <dgm:spPr/>
      <dgm:t>
        <a:bodyPr/>
        <a:lstStyle/>
        <a:p>
          <a:pPr rtl="1"/>
          <a:r>
            <a:rPr lang="ar-SA" sz="1200" b="1"/>
            <a:t>ثامن</a:t>
          </a:r>
        </a:p>
      </dgm:t>
    </dgm:pt>
    <dgm:pt modelId="{C08A20A9-1F04-4B97-9AF4-9C8196BB28F5}" type="parTrans" cxnId="{ABA9AE09-5C8A-4F28-BBE6-424C4BF8E319}">
      <dgm:prSet/>
      <dgm:spPr/>
      <dgm:t>
        <a:bodyPr/>
        <a:lstStyle/>
        <a:p>
          <a:pPr rtl="1"/>
          <a:endParaRPr lang="ar-SA"/>
        </a:p>
      </dgm:t>
    </dgm:pt>
    <dgm:pt modelId="{8CF54E8B-A93E-414C-B2D9-F6ED44409562}" type="sibTrans" cxnId="{ABA9AE09-5C8A-4F28-BBE6-424C4BF8E319}">
      <dgm:prSet/>
      <dgm:spPr/>
      <dgm:t>
        <a:bodyPr/>
        <a:lstStyle/>
        <a:p>
          <a:pPr rtl="1"/>
          <a:endParaRPr lang="ar-SA"/>
        </a:p>
      </dgm:t>
    </dgm:pt>
    <dgm:pt modelId="{ED906F20-CC9D-4BC3-908F-9BBF85A6BDD5}">
      <dgm:prSet custT="1"/>
      <dgm:spPr/>
      <dgm:t>
        <a:bodyPr/>
        <a:lstStyle/>
        <a:p>
          <a:pPr rtl="1"/>
          <a:r>
            <a:rPr lang="ar-SA" sz="1200" b="1"/>
            <a:t>تاسع</a:t>
          </a:r>
        </a:p>
      </dgm:t>
    </dgm:pt>
    <dgm:pt modelId="{07680B4B-D8B0-45DB-A58E-C4DC5BC13456}" type="parTrans" cxnId="{4EA66FF4-9D3F-4767-AF77-AD23EBA1428E}">
      <dgm:prSet/>
      <dgm:spPr/>
      <dgm:t>
        <a:bodyPr/>
        <a:lstStyle/>
        <a:p>
          <a:pPr rtl="1"/>
          <a:endParaRPr lang="ar-SA"/>
        </a:p>
      </dgm:t>
    </dgm:pt>
    <dgm:pt modelId="{3F2BC558-02C4-4668-94FD-4F66790AF4A5}" type="sibTrans" cxnId="{4EA66FF4-9D3F-4767-AF77-AD23EBA1428E}">
      <dgm:prSet/>
      <dgm:spPr/>
      <dgm:t>
        <a:bodyPr/>
        <a:lstStyle/>
        <a:p>
          <a:pPr rtl="1"/>
          <a:endParaRPr lang="ar-SA"/>
        </a:p>
      </dgm:t>
    </dgm:pt>
    <dgm:pt modelId="{178EA659-F72C-4F96-A1FC-31153D03AC7A}" type="pres">
      <dgm:prSet presAssocID="{69AEA1C8-F79F-407F-A9E4-C61C2507503E}" presName="hierChild1" presStyleCnt="0">
        <dgm:presLayoutVars>
          <dgm:chPref val="1"/>
          <dgm:dir/>
          <dgm:animOne val="branch"/>
          <dgm:animLvl val="lvl"/>
          <dgm:resizeHandles/>
        </dgm:presLayoutVars>
      </dgm:prSet>
      <dgm:spPr/>
      <dgm:t>
        <a:bodyPr/>
        <a:lstStyle/>
        <a:p>
          <a:pPr rtl="1"/>
          <a:endParaRPr lang="ar-SA"/>
        </a:p>
      </dgm:t>
    </dgm:pt>
    <dgm:pt modelId="{C355CBA8-654A-485A-B28B-790BBE5DC0CD}" type="pres">
      <dgm:prSet presAssocID="{04731033-2196-4E51-AADB-987A2E93E6EF}" presName="hierRoot1" presStyleCnt="0"/>
      <dgm:spPr/>
    </dgm:pt>
    <dgm:pt modelId="{6D644903-A1F9-4395-8B2E-E263309B55F9}" type="pres">
      <dgm:prSet presAssocID="{04731033-2196-4E51-AADB-987A2E93E6EF}" presName="composite" presStyleCnt="0"/>
      <dgm:spPr/>
    </dgm:pt>
    <dgm:pt modelId="{66E360B2-89EB-4938-9B69-73484BAF4986}" type="pres">
      <dgm:prSet presAssocID="{04731033-2196-4E51-AADB-987A2E93E6EF}" presName="background" presStyleLbl="node0" presStyleIdx="0" presStyleCnt="1"/>
      <dgm:spPr/>
    </dgm:pt>
    <dgm:pt modelId="{C2F45D15-BBE6-4AF8-A401-4201E7430A9D}" type="pres">
      <dgm:prSet presAssocID="{04731033-2196-4E51-AADB-987A2E93E6EF}" presName="text" presStyleLbl="fgAcc0" presStyleIdx="0" presStyleCnt="1" custScaleX="330041" custLinFactNeighborX="-71071" custLinFactNeighborY="-60057">
        <dgm:presLayoutVars>
          <dgm:chPref val="3"/>
        </dgm:presLayoutVars>
      </dgm:prSet>
      <dgm:spPr/>
      <dgm:t>
        <a:bodyPr/>
        <a:lstStyle/>
        <a:p>
          <a:pPr rtl="1"/>
          <a:endParaRPr lang="ar-SA"/>
        </a:p>
      </dgm:t>
    </dgm:pt>
    <dgm:pt modelId="{CED91693-9811-41F0-9E3D-860089D21C30}" type="pres">
      <dgm:prSet presAssocID="{04731033-2196-4E51-AADB-987A2E93E6EF}" presName="hierChild2" presStyleCnt="0"/>
      <dgm:spPr/>
    </dgm:pt>
    <dgm:pt modelId="{02F0EB97-438F-4E93-94A1-018D96B69197}" type="pres">
      <dgm:prSet presAssocID="{AE1B3CFD-A37A-48E6-A17E-3FBD7EB96096}" presName="Name10" presStyleLbl="parChTrans1D2" presStyleIdx="0" presStyleCnt="3"/>
      <dgm:spPr/>
      <dgm:t>
        <a:bodyPr/>
        <a:lstStyle/>
        <a:p>
          <a:pPr rtl="1"/>
          <a:endParaRPr lang="ar-SA"/>
        </a:p>
      </dgm:t>
    </dgm:pt>
    <dgm:pt modelId="{CD993A4D-D221-4F78-B9BD-C0FDA985EAE9}" type="pres">
      <dgm:prSet presAssocID="{CE6F3CA1-E140-4599-AABD-6B7B240FC2F1}" presName="hierRoot2" presStyleCnt="0"/>
      <dgm:spPr/>
    </dgm:pt>
    <dgm:pt modelId="{E7CC31ED-43A3-4B92-BB09-B3753D7267E4}" type="pres">
      <dgm:prSet presAssocID="{CE6F3CA1-E140-4599-AABD-6B7B240FC2F1}" presName="composite2" presStyleCnt="0"/>
      <dgm:spPr/>
    </dgm:pt>
    <dgm:pt modelId="{950E3817-C69D-4DF9-8770-9A70EB8E9C92}" type="pres">
      <dgm:prSet presAssocID="{CE6F3CA1-E140-4599-AABD-6B7B240FC2F1}" presName="background2" presStyleLbl="node2" presStyleIdx="0" presStyleCnt="3"/>
      <dgm:spPr/>
    </dgm:pt>
    <dgm:pt modelId="{E8D55E20-3630-40A7-8CCB-F5B38FB5D866}" type="pres">
      <dgm:prSet presAssocID="{CE6F3CA1-E140-4599-AABD-6B7B240FC2F1}" presName="text2" presStyleLbl="fgAcc2" presStyleIdx="0" presStyleCnt="3" custScaleX="313637" custLinFactX="117955" custLinFactNeighborX="200000" custLinFactNeighborY="-35142">
        <dgm:presLayoutVars>
          <dgm:chPref val="3"/>
        </dgm:presLayoutVars>
      </dgm:prSet>
      <dgm:spPr/>
      <dgm:t>
        <a:bodyPr/>
        <a:lstStyle/>
        <a:p>
          <a:pPr rtl="1"/>
          <a:endParaRPr lang="ar-SA"/>
        </a:p>
      </dgm:t>
    </dgm:pt>
    <dgm:pt modelId="{E066A56F-E077-4A89-B11E-A398C318F6CC}" type="pres">
      <dgm:prSet presAssocID="{CE6F3CA1-E140-4599-AABD-6B7B240FC2F1}" presName="hierChild3" presStyleCnt="0"/>
      <dgm:spPr/>
    </dgm:pt>
    <dgm:pt modelId="{F606D59D-80D9-4AAB-B78D-63400E0DA013}" type="pres">
      <dgm:prSet presAssocID="{E2B08683-3AD0-4A46-AF62-0A33050BB45F}" presName="Name17" presStyleLbl="parChTrans1D3" presStyleIdx="0" presStyleCnt="13"/>
      <dgm:spPr/>
      <dgm:t>
        <a:bodyPr/>
        <a:lstStyle/>
        <a:p>
          <a:pPr rtl="1"/>
          <a:endParaRPr lang="ar-SA"/>
        </a:p>
      </dgm:t>
    </dgm:pt>
    <dgm:pt modelId="{F6B2D34A-7B99-4A69-BC93-94B74ABA0034}" type="pres">
      <dgm:prSet presAssocID="{48F42127-79DC-48EB-BF0D-C7E8F0CB8245}" presName="hierRoot3" presStyleCnt="0"/>
      <dgm:spPr/>
    </dgm:pt>
    <dgm:pt modelId="{C110A4A3-9429-4E9E-84A9-6F87FD222EA8}" type="pres">
      <dgm:prSet presAssocID="{48F42127-79DC-48EB-BF0D-C7E8F0CB8245}" presName="composite3" presStyleCnt="0"/>
      <dgm:spPr/>
    </dgm:pt>
    <dgm:pt modelId="{B2A5B593-D20F-411E-83D8-9C9725736D37}" type="pres">
      <dgm:prSet presAssocID="{48F42127-79DC-48EB-BF0D-C7E8F0CB8245}" presName="background3" presStyleLbl="node3" presStyleIdx="0" presStyleCnt="13"/>
      <dgm:spPr/>
    </dgm:pt>
    <dgm:pt modelId="{1AD97447-C7AF-4D0D-BE17-408347FA56A0}" type="pres">
      <dgm:prSet presAssocID="{48F42127-79DC-48EB-BF0D-C7E8F0CB8245}" presName="text3" presStyleLbl="fgAcc3" presStyleIdx="0" presStyleCnt="13" custScaleX="63458" custScaleY="82624" custLinFactX="210666" custLinFactNeighborX="300000" custLinFactNeighborY="-5365">
        <dgm:presLayoutVars>
          <dgm:chPref val="3"/>
        </dgm:presLayoutVars>
      </dgm:prSet>
      <dgm:spPr/>
      <dgm:t>
        <a:bodyPr/>
        <a:lstStyle/>
        <a:p>
          <a:pPr rtl="1"/>
          <a:endParaRPr lang="ar-SA"/>
        </a:p>
      </dgm:t>
    </dgm:pt>
    <dgm:pt modelId="{3EBA8C0E-0A34-47A1-BB2C-4BC6092DAD45}" type="pres">
      <dgm:prSet presAssocID="{48F42127-79DC-48EB-BF0D-C7E8F0CB8245}" presName="hierChild4" presStyleCnt="0"/>
      <dgm:spPr/>
    </dgm:pt>
    <dgm:pt modelId="{65429ED8-BFEF-450B-B899-5C4C61DB1290}" type="pres">
      <dgm:prSet presAssocID="{91807AEE-F4C5-48A1-A449-BB12D686EF62}" presName="Name17" presStyleLbl="parChTrans1D3" presStyleIdx="1" presStyleCnt="13"/>
      <dgm:spPr/>
      <dgm:t>
        <a:bodyPr/>
        <a:lstStyle/>
        <a:p>
          <a:pPr rtl="1"/>
          <a:endParaRPr lang="ar-SA"/>
        </a:p>
      </dgm:t>
    </dgm:pt>
    <dgm:pt modelId="{7BDCA7A3-FC56-4F9B-B760-7E8378AF32A8}" type="pres">
      <dgm:prSet presAssocID="{11B37693-7CAC-474A-8586-FD7785EE48EF}" presName="hierRoot3" presStyleCnt="0"/>
      <dgm:spPr/>
    </dgm:pt>
    <dgm:pt modelId="{E0D3412B-953F-4C09-97C0-46493F5CD557}" type="pres">
      <dgm:prSet presAssocID="{11B37693-7CAC-474A-8586-FD7785EE48EF}" presName="composite3" presStyleCnt="0"/>
      <dgm:spPr/>
    </dgm:pt>
    <dgm:pt modelId="{BA335AAD-E56A-4EB6-B0E0-1B73B6721089}" type="pres">
      <dgm:prSet presAssocID="{11B37693-7CAC-474A-8586-FD7785EE48EF}" presName="background3" presStyleLbl="node3" presStyleIdx="1" presStyleCnt="13"/>
      <dgm:spPr/>
    </dgm:pt>
    <dgm:pt modelId="{67324965-0CD6-45BF-8E07-B66EF1A44AD5}" type="pres">
      <dgm:prSet presAssocID="{11B37693-7CAC-474A-8586-FD7785EE48EF}" presName="text3" presStyleLbl="fgAcc3" presStyleIdx="1" presStyleCnt="13" custScaleX="62113" custScaleY="80808" custLinFactX="300000" custLinFactNeighborX="387167" custLinFactNeighborY="5925">
        <dgm:presLayoutVars>
          <dgm:chPref val="3"/>
        </dgm:presLayoutVars>
      </dgm:prSet>
      <dgm:spPr/>
      <dgm:t>
        <a:bodyPr/>
        <a:lstStyle/>
        <a:p>
          <a:pPr rtl="1"/>
          <a:endParaRPr lang="ar-SA"/>
        </a:p>
      </dgm:t>
    </dgm:pt>
    <dgm:pt modelId="{F0D4B064-65D8-4B9A-B0FE-5751E0683776}" type="pres">
      <dgm:prSet presAssocID="{11B37693-7CAC-474A-8586-FD7785EE48EF}" presName="hierChild4" presStyleCnt="0"/>
      <dgm:spPr/>
    </dgm:pt>
    <dgm:pt modelId="{0222D094-C678-43A7-99B5-7368C8343631}" type="pres">
      <dgm:prSet presAssocID="{C08A20A9-1F04-4B97-9AF4-9C8196BB28F5}" presName="Name17" presStyleLbl="parChTrans1D3" presStyleIdx="2" presStyleCnt="13"/>
      <dgm:spPr/>
      <dgm:t>
        <a:bodyPr/>
        <a:lstStyle/>
        <a:p>
          <a:pPr rtl="1"/>
          <a:endParaRPr lang="ar-SA"/>
        </a:p>
      </dgm:t>
    </dgm:pt>
    <dgm:pt modelId="{26C9AECA-533A-4911-B26B-3BC2487FB5D0}" type="pres">
      <dgm:prSet presAssocID="{4C8D86A9-2067-42BA-83DC-158E8B55B073}" presName="hierRoot3" presStyleCnt="0"/>
      <dgm:spPr/>
    </dgm:pt>
    <dgm:pt modelId="{FB416825-6E6F-4E00-B691-3685FBF18B1E}" type="pres">
      <dgm:prSet presAssocID="{4C8D86A9-2067-42BA-83DC-158E8B55B073}" presName="composite3" presStyleCnt="0"/>
      <dgm:spPr/>
    </dgm:pt>
    <dgm:pt modelId="{CC29D749-6CA7-489D-8124-657E560BF59C}" type="pres">
      <dgm:prSet presAssocID="{4C8D86A9-2067-42BA-83DC-158E8B55B073}" presName="background3" presStyleLbl="node3" presStyleIdx="2" presStyleCnt="13"/>
      <dgm:spPr/>
    </dgm:pt>
    <dgm:pt modelId="{D66CFB32-7815-4390-A34A-1DC23F2D5464}" type="pres">
      <dgm:prSet presAssocID="{4C8D86A9-2067-42BA-83DC-158E8B55B073}" presName="text3" presStyleLbl="fgAcc3" presStyleIdx="2" presStyleCnt="13" custScaleX="60418" custScaleY="71913" custLinFactX="100000" custLinFactNeighborX="152349" custLinFactNeighborY="1662">
        <dgm:presLayoutVars>
          <dgm:chPref val="3"/>
        </dgm:presLayoutVars>
      </dgm:prSet>
      <dgm:spPr/>
      <dgm:t>
        <a:bodyPr/>
        <a:lstStyle/>
        <a:p>
          <a:pPr rtl="1"/>
          <a:endParaRPr lang="ar-SA"/>
        </a:p>
      </dgm:t>
    </dgm:pt>
    <dgm:pt modelId="{B4FEBBF3-DA58-433E-A01C-C70206EB790E}" type="pres">
      <dgm:prSet presAssocID="{4C8D86A9-2067-42BA-83DC-158E8B55B073}" presName="hierChild4" presStyleCnt="0"/>
      <dgm:spPr/>
    </dgm:pt>
    <dgm:pt modelId="{F73E5C96-9463-4995-967D-C8A71CAE2330}" type="pres">
      <dgm:prSet presAssocID="{CA8216B2-1C96-41A9-979C-17BE57CD75F8}" presName="Name17" presStyleLbl="parChTrans1D3" presStyleIdx="3" presStyleCnt="13"/>
      <dgm:spPr/>
      <dgm:t>
        <a:bodyPr/>
        <a:lstStyle/>
        <a:p>
          <a:pPr rtl="1"/>
          <a:endParaRPr lang="ar-SA"/>
        </a:p>
      </dgm:t>
    </dgm:pt>
    <dgm:pt modelId="{AE583124-E909-4270-BD24-A7DFC591CC5B}" type="pres">
      <dgm:prSet presAssocID="{4FDC73E2-40F2-4EE7-962A-7D5B3D23E3A8}" presName="hierRoot3" presStyleCnt="0"/>
      <dgm:spPr/>
    </dgm:pt>
    <dgm:pt modelId="{8D4CB127-FC56-4D23-962B-A48EF0D54333}" type="pres">
      <dgm:prSet presAssocID="{4FDC73E2-40F2-4EE7-962A-7D5B3D23E3A8}" presName="composite3" presStyleCnt="0"/>
      <dgm:spPr/>
    </dgm:pt>
    <dgm:pt modelId="{86D671B1-A469-4D84-BB74-12E8A7BD3E5C}" type="pres">
      <dgm:prSet presAssocID="{4FDC73E2-40F2-4EE7-962A-7D5B3D23E3A8}" presName="background3" presStyleLbl="node3" presStyleIdx="3" presStyleCnt="13"/>
      <dgm:spPr/>
    </dgm:pt>
    <dgm:pt modelId="{DA00A4C7-EDD5-4989-9CC4-A64EB0D89003}" type="pres">
      <dgm:prSet presAssocID="{4FDC73E2-40F2-4EE7-962A-7D5B3D23E3A8}" presName="text3" presStyleLbl="fgAcc3" presStyleIdx="3" presStyleCnt="13" custScaleX="55153" custScaleY="92082" custLinFactX="300000" custLinFactNeighborX="375959" custLinFactNeighborY="-8565">
        <dgm:presLayoutVars>
          <dgm:chPref val="3"/>
        </dgm:presLayoutVars>
      </dgm:prSet>
      <dgm:spPr/>
      <dgm:t>
        <a:bodyPr/>
        <a:lstStyle/>
        <a:p>
          <a:pPr rtl="1"/>
          <a:endParaRPr lang="ar-SA"/>
        </a:p>
      </dgm:t>
    </dgm:pt>
    <dgm:pt modelId="{A206F892-77C0-480F-B124-6E562CA438EA}" type="pres">
      <dgm:prSet presAssocID="{4FDC73E2-40F2-4EE7-962A-7D5B3D23E3A8}" presName="hierChild4" presStyleCnt="0"/>
      <dgm:spPr/>
    </dgm:pt>
    <dgm:pt modelId="{8D6AF000-65CE-48EC-95A8-4B10541CBE4D}" type="pres">
      <dgm:prSet presAssocID="{A7B13181-A156-4C2D-A9AE-4C474A35CA3F}" presName="Name17" presStyleLbl="parChTrans1D3" presStyleIdx="4" presStyleCnt="13"/>
      <dgm:spPr/>
      <dgm:t>
        <a:bodyPr/>
        <a:lstStyle/>
        <a:p>
          <a:pPr rtl="1"/>
          <a:endParaRPr lang="ar-SA"/>
        </a:p>
      </dgm:t>
    </dgm:pt>
    <dgm:pt modelId="{3705067C-C40B-4BB9-B40E-F31BE84A9D76}" type="pres">
      <dgm:prSet presAssocID="{4EA841EA-043B-43DA-A012-C4D64D03D06D}" presName="hierRoot3" presStyleCnt="0"/>
      <dgm:spPr/>
    </dgm:pt>
    <dgm:pt modelId="{E8092883-BDF4-4A3A-BBFD-02CDC0FFF4A7}" type="pres">
      <dgm:prSet presAssocID="{4EA841EA-043B-43DA-A012-C4D64D03D06D}" presName="composite3" presStyleCnt="0"/>
      <dgm:spPr/>
    </dgm:pt>
    <dgm:pt modelId="{9D140DC1-24AE-45ED-9425-2920253E09AD}" type="pres">
      <dgm:prSet presAssocID="{4EA841EA-043B-43DA-A012-C4D64D03D06D}" presName="background3" presStyleLbl="node3" presStyleIdx="4" presStyleCnt="13"/>
      <dgm:spPr/>
    </dgm:pt>
    <dgm:pt modelId="{F2A42223-6BA2-448D-8856-E0CC02DE36A9}" type="pres">
      <dgm:prSet presAssocID="{4EA841EA-043B-43DA-A012-C4D64D03D06D}" presName="text3" presStyleLbl="fgAcc3" presStyleIdx="4" presStyleCnt="13" custScaleX="60510" custScaleY="80199" custLinFactX="215879" custLinFactNeighborX="300000" custLinFactNeighborY="-5317">
        <dgm:presLayoutVars>
          <dgm:chPref val="3"/>
        </dgm:presLayoutVars>
      </dgm:prSet>
      <dgm:spPr/>
      <dgm:t>
        <a:bodyPr/>
        <a:lstStyle/>
        <a:p>
          <a:pPr rtl="1"/>
          <a:endParaRPr lang="ar-SA"/>
        </a:p>
      </dgm:t>
    </dgm:pt>
    <dgm:pt modelId="{CA760C01-75AE-46A2-8E0E-BEF74DDA0189}" type="pres">
      <dgm:prSet presAssocID="{4EA841EA-043B-43DA-A012-C4D64D03D06D}" presName="hierChild4" presStyleCnt="0"/>
      <dgm:spPr/>
    </dgm:pt>
    <dgm:pt modelId="{312A607D-26FD-4F51-9C78-0C6F39FA3AD8}" type="pres">
      <dgm:prSet presAssocID="{07680B4B-D8B0-45DB-A58E-C4DC5BC13456}" presName="Name17" presStyleLbl="parChTrans1D3" presStyleIdx="5" presStyleCnt="13"/>
      <dgm:spPr/>
      <dgm:t>
        <a:bodyPr/>
        <a:lstStyle/>
        <a:p>
          <a:pPr rtl="1"/>
          <a:endParaRPr lang="ar-SA"/>
        </a:p>
      </dgm:t>
    </dgm:pt>
    <dgm:pt modelId="{BA87374B-8DC4-4C18-8A13-5E6B7DC108EF}" type="pres">
      <dgm:prSet presAssocID="{ED906F20-CC9D-4BC3-908F-9BBF85A6BDD5}" presName="hierRoot3" presStyleCnt="0"/>
      <dgm:spPr/>
    </dgm:pt>
    <dgm:pt modelId="{4E87B5A4-7EBE-4BCA-8555-09EC53CCBF3C}" type="pres">
      <dgm:prSet presAssocID="{ED906F20-CC9D-4BC3-908F-9BBF85A6BDD5}" presName="composite3" presStyleCnt="0"/>
      <dgm:spPr/>
    </dgm:pt>
    <dgm:pt modelId="{BB344867-965A-49C9-8044-B783ED845F5B}" type="pres">
      <dgm:prSet presAssocID="{ED906F20-CC9D-4BC3-908F-9BBF85A6BDD5}" presName="background3" presStyleLbl="node3" presStyleIdx="5" presStyleCnt="13"/>
      <dgm:spPr/>
    </dgm:pt>
    <dgm:pt modelId="{4D17ED64-0FA1-425A-8843-EF4710566D09}" type="pres">
      <dgm:prSet presAssocID="{ED906F20-CC9D-4BC3-908F-9BBF85A6BDD5}" presName="text3" presStyleLbl="fgAcc3" presStyleIdx="5" presStyleCnt="13" custScaleX="60803" custScaleY="69129" custLinFactNeighborX="-82636" custLinFactNeighborY="-6755">
        <dgm:presLayoutVars>
          <dgm:chPref val="3"/>
        </dgm:presLayoutVars>
      </dgm:prSet>
      <dgm:spPr/>
      <dgm:t>
        <a:bodyPr/>
        <a:lstStyle/>
        <a:p>
          <a:pPr rtl="1"/>
          <a:endParaRPr lang="ar-SA"/>
        </a:p>
      </dgm:t>
    </dgm:pt>
    <dgm:pt modelId="{E0EC17CB-D27D-4BA7-B5BD-9D8ADCBF127E}" type="pres">
      <dgm:prSet presAssocID="{ED906F20-CC9D-4BC3-908F-9BBF85A6BDD5}" presName="hierChild4" presStyleCnt="0"/>
      <dgm:spPr/>
    </dgm:pt>
    <dgm:pt modelId="{33CEBCA4-366C-47CC-9BC7-3FBF92C9AE76}" type="pres">
      <dgm:prSet presAssocID="{48548E68-57FA-4A9F-A7BF-91AB37752B2A}" presName="Name17" presStyleLbl="parChTrans1D3" presStyleIdx="6" presStyleCnt="13"/>
      <dgm:spPr/>
      <dgm:t>
        <a:bodyPr/>
        <a:lstStyle/>
        <a:p>
          <a:pPr rtl="1"/>
          <a:endParaRPr lang="ar-SA"/>
        </a:p>
      </dgm:t>
    </dgm:pt>
    <dgm:pt modelId="{63F21680-994D-42AF-BF0E-7852060DC98A}" type="pres">
      <dgm:prSet presAssocID="{53B620DA-C1A9-44E0-A049-BDA0126F178C}" presName="hierRoot3" presStyleCnt="0"/>
      <dgm:spPr/>
    </dgm:pt>
    <dgm:pt modelId="{2F197701-3ED2-4B31-8849-B032A8305050}" type="pres">
      <dgm:prSet presAssocID="{53B620DA-C1A9-44E0-A049-BDA0126F178C}" presName="composite3" presStyleCnt="0"/>
      <dgm:spPr/>
    </dgm:pt>
    <dgm:pt modelId="{B3FB73F5-FDA3-48AF-BAA1-7D7061C3C235}" type="pres">
      <dgm:prSet presAssocID="{53B620DA-C1A9-44E0-A049-BDA0126F178C}" presName="background3" presStyleLbl="node3" presStyleIdx="6" presStyleCnt="13"/>
      <dgm:spPr/>
    </dgm:pt>
    <dgm:pt modelId="{B7312FDC-CD14-4A82-9241-F5CE8A553B8F}" type="pres">
      <dgm:prSet presAssocID="{53B620DA-C1A9-44E0-A049-BDA0126F178C}" presName="text3" presStyleLbl="fgAcc3" presStyleIdx="6" presStyleCnt="13" custScaleX="72937" custScaleY="88256" custLinFactNeighborX="92973" custLinFactNeighborY="-3020">
        <dgm:presLayoutVars>
          <dgm:chPref val="3"/>
        </dgm:presLayoutVars>
      </dgm:prSet>
      <dgm:spPr/>
      <dgm:t>
        <a:bodyPr/>
        <a:lstStyle/>
        <a:p>
          <a:pPr rtl="1"/>
          <a:endParaRPr lang="ar-SA"/>
        </a:p>
      </dgm:t>
    </dgm:pt>
    <dgm:pt modelId="{0F6F78F6-39A3-4D5F-9822-5D8C114DCB9B}" type="pres">
      <dgm:prSet presAssocID="{53B620DA-C1A9-44E0-A049-BDA0126F178C}" presName="hierChild4" presStyleCnt="0"/>
      <dgm:spPr/>
    </dgm:pt>
    <dgm:pt modelId="{125496B2-5AEE-44E5-8ECC-6A8638520D6F}" type="pres">
      <dgm:prSet presAssocID="{2F3B9794-4435-411F-B85B-0860DBAC8864}" presName="Name17" presStyleLbl="parChTrans1D3" presStyleIdx="7" presStyleCnt="13"/>
      <dgm:spPr/>
      <dgm:t>
        <a:bodyPr/>
        <a:lstStyle/>
        <a:p>
          <a:pPr rtl="1"/>
          <a:endParaRPr lang="ar-SA"/>
        </a:p>
      </dgm:t>
    </dgm:pt>
    <dgm:pt modelId="{C46549BD-037C-457F-84FB-243C44E64395}" type="pres">
      <dgm:prSet presAssocID="{5C7239D1-3EF1-4065-AC2A-7DDA4CEBBB88}" presName="hierRoot3" presStyleCnt="0"/>
      <dgm:spPr/>
    </dgm:pt>
    <dgm:pt modelId="{41A7909A-FA76-4803-895D-B7427145EF48}" type="pres">
      <dgm:prSet presAssocID="{5C7239D1-3EF1-4065-AC2A-7DDA4CEBBB88}" presName="composite3" presStyleCnt="0"/>
      <dgm:spPr/>
    </dgm:pt>
    <dgm:pt modelId="{E209A1FD-3633-469B-91F1-DD7390549354}" type="pres">
      <dgm:prSet presAssocID="{5C7239D1-3EF1-4065-AC2A-7DDA4CEBBB88}" presName="background3" presStyleLbl="node3" presStyleIdx="7" presStyleCnt="13"/>
      <dgm:spPr/>
    </dgm:pt>
    <dgm:pt modelId="{B9640022-7485-4EBD-A60A-A04381141CA3}" type="pres">
      <dgm:prSet presAssocID="{5C7239D1-3EF1-4065-AC2A-7DDA4CEBBB88}" presName="text3" presStyleLbl="fgAcc3" presStyleIdx="7" presStyleCnt="13" custScaleX="61801" custScaleY="82207" custLinFactX="724" custLinFactNeighborX="100000" custLinFactNeighborY="8940">
        <dgm:presLayoutVars>
          <dgm:chPref val="3"/>
        </dgm:presLayoutVars>
      </dgm:prSet>
      <dgm:spPr/>
      <dgm:t>
        <a:bodyPr/>
        <a:lstStyle/>
        <a:p>
          <a:pPr rtl="1"/>
          <a:endParaRPr lang="ar-SA"/>
        </a:p>
      </dgm:t>
    </dgm:pt>
    <dgm:pt modelId="{3E184047-67C6-4E3E-9912-19672577A844}" type="pres">
      <dgm:prSet presAssocID="{5C7239D1-3EF1-4065-AC2A-7DDA4CEBBB88}" presName="hierChild4" presStyleCnt="0"/>
      <dgm:spPr/>
    </dgm:pt>
    <dgm:pt modelId="{749DCBDB-9C04-4C09-970B-29862C5A3494}" type="pres">
      <dgm:prSet presAssocID="{6C2BFB25-4022-4A5A-B5EB-22C84D63E47C}" presName="Name17" presStyleLbl="parChTrans1D3" presStyleIdx="8" presStyleCnt="13"/>
      <dgm:spPr/>
      <dgm:t>
        <a:bodyPr/>
        <a:lstStyle/>
        <a:p>
          <a:pPr rtl="1"/>
          <a:endParaRPr lang="ar-SA"/>
        </a:p>
      </dgm:t>
    </dgm:pt>
    <dgm:pt modelId="{6CF1FF73-388B-4553-9272-5F807B14F40A}" type="pres">
      <dgm:prSet presAssocID="{77A2F490-096F-45A1-A60A-5B5B1EF1031F}" presName="hierRoot3" presStyleCnt="0"/>
      <dgm:spPr/>
    </dgm:pt>
    <dgm:pt modelId="{F24A6F08-D6F0-4332-85D1-7C3E4C4F8967}" type="pres">
      <dgm:prSet presAssocID="{77A2F490-096F-45A1-A60A-5B5B1EF1031F}" presName="composite3" presStyleCnt="0"/>
      <dgm:spPr/>
    </dgm:pt>
    <dgm:pt modelId="{09DA2C5D-0033-472C-83D9-B77AD94BA611}" type="pres">
      <dgm:prSet presAssocID="{77A2F490-096F-45A1-A60A-5B5B1EF1031F}" presName="background3" presStyleLbl="node3" presStyleIdx="8" presStyleCnt="13"/>
      <dgm:spPr/>
    </dgm:pt>
    <dgm:pt modelId="{48705F71-B86B-4215-A419-C200F58D17E9}" type="pres">
      <dgm:prSet presAssocID="{77A2F490-096F-45A1-A60A-5B5B1EF1031F}" presName="text3" presStyleLbl="fgAcc3" presStyleIdx="8" presStyleCnt="13" custScaleX="55417" custScaleY="96603" custLinFactX="121427" custLinFactNeighborX="200000" custLinFactNeighborY="-2738">
        <dgm:presLayoutVars>
          <dgm:chPref val="3"/>
        </dgm:presLayoutVars>
      </dgm:prSet>
      <dgm:spPr/>
      <dgm:t>
        <a:bodyPr/>
        <a:lstStyle/>
        <a:p>
          <a:pPr rtl="1"/>
          <a:endParaRPr lang="ar-SA"/>
        </a:p>
      </dgm:t>
    </dgm:pt>
    <dgm:pt modelId="{2CF05473-02BC-4273-9214-3927FA26701A}" type="pres">
      <dgm:prSet presAssocID="{77A2F490-096F-45A1-A60A-5B5B1EF1031F}" presName="hierChild4" presStyleCnt="0"/>
      <dgm:spPr/>
    </dgm:pt>
    <dgm:pt modelId="{C2DC76FB-088F-48F3-A164-A1469021A167}" type="pres">
      <dgm:prSet presAssocID="{424A95EA-2DE1-4F69-B8EE-84E2AB42197C}" presName="Name10" presStyleLbl="parChTrans1D2" presStyleIdx="1" presStyleCnt="3"/>
      <dgm:spPr/>
      <dgm:t>
        <a:bodyPr/>
        <a:lstStyle/>
        <a:p>
          <a:pPr rtl="1"/>
          <a:endParaRPr lang="ar-SA"/>
        </a:p>
      </dgm:t>
    </dgm:pt>
    <dgm:pt modelId="{14F42EAA-E1AD-4A34-9703-669EAD76DB96}" type="pres">
      <dgm:prSet presAssocID="{1E683CEC-D275-44C1-8546-D23A8CAC8079}" presName="hierRoot2" presStyleCnt="0"/>
      <dgm:spPr/>
    </dgm:pt>
    <dgm:pt modelId="{7B268971-3015-431C-8A1F-42F5345C4917}" type="pres">
      <dgm:prSet presAssocID="{1E683CEC-D275-44C1-8546-D23A8CAC8079}" presName="composite2" presStyleCnt="0"/>
      <dgm:spPr/>
    </dgm:pt>
    <dgm:pt modelId="{B6E6D6A8-530F-4D6B-89F8-6EE39D019645}" type="pres">
      <dgm:prSet presAssocID="{1E683CEC-D275-44C1-8546-D23A8CAC8079}" presName="background2" presStyleLbl="node2" presStyleIdx="1" presStyleCnt="3"/>
      <dgm:spPr/>
    </dgm:pt>
    <dgm:pt modelId="{0C1CB886-530F-4D8C-A55C-D2D3AB228134}" type="pres">
      <dgm:prSet presAssocID="{1E683CEC-D275-44C1-8546-D23A8CAC8079}" presName="text2" presStyleLbl="fgAcc2" presStyleIdx="1" presStyleCnt="3" custScaleX="180449" custScaleY="145611" custLinFactX="-387036" custLinFactNeighborX="-400000" custLinFactNeighborY="-31919">
        <dgm:presLayoutVars>
          <dgm:chPref val="3"/>
        </dgm:presLayoutVars>
      </dgm:prSet>
      <dgm:spPr/>
      <dgm:t>
        <a:bodyPr/>
        <a:lstStyle/>
        <a:p>
          <a:pPr rtl="1"/>
          <a:endParaRPr lang="ar-SA"/>
        </a:p>
      </dgm:t>
    </dgm:pt>
    <dgm:pt modelId="{ED8D5541-2D10-4983-A6A0-89F71D9DA7A9}" type="pres">
      <dgm:prSet presAssocID="{1E683CEC-D275-44C1-8546-D23A8CAC8079}" presName="hierChild3" presStyleCnt="0"/>
      <dgm:spPr/>
    </dgm:pt>
    <dgm:pt modelId="{0B46F0B9-7F58-4770-B39A-5442E64C9627}" type="pres">
      <dgm:prSet presAssocID="{984DC311-62BA-4774-B6CE-1639BD47083D}" presName="Name17" presStyleLbl="parChTrans1D3" presStyleIdx="9" presStyleCnt="13"/>
      <dgm:spPr/>
      <dgm:t>
        <a:bodyPr/>
        <a:lstStyle/>
        <a:p>
          <a:pPr rtl="1"/>
          <a:endParaRPr lang="ar-SA"/>
        </a:p>
      </dgm:t>
    </dgm:pt>
    <dgm:pt modelId="{040A7A64-7F79-4826-B64E-C4B974904AF8}" type="pres">
      <dgm:prSet presAssocID="{EE102D28-FEC7-4FCF-A2FD-4D307C5914F1}" presName="hierRoot3" presStyleCnt="0"/>
      <dgm:spPr/>
    </dgm:pt>
    <dgm:pt modelId="{2406D63E-7724-45BC-9F44-30C6D0037637}" type="pres">
      <dgm:prSet presAssocID="{EE102D28-FEC7-4FCF-A2FD-4D307C5914F1}" presName="composite3" presStyleCnt="0"/>
      <dgm:spPr/>
    </dgm:pt>
    <dgm:pt modelId="{778E7C8A-8B79-40F8-8B51-EEBD801B0834}" type="pres">
      <dgm:prSet presAssocID="{EE102D28-FEC7-4FCF-A2FD-4D307C5914F1}" presName="background3" presStyleLbl="node3" presStyleIdx="9" presStyleCnt="13"/>
      <dgm:spPr/>
    </dgm:pt>
    <dgm:pt modelId="{A7C99326-05DC-4937-974C-67D4BF3BE1E0}" type="pres">
      <dgm:prSet presAssocID="{EE102D28-FEC7-4FCF-A2FD-4D307C5914F1}" presName="text3" presStyleLbl="fgAcc3" presStyleIdx="9" presStyleCnt="13" custScaleX="187338" custScaleY="150606" custLinFactX="-309138" custLinFactY="37788" custLinFactNeighborX="-400000" custLinFactNeighborY="100000">
        <dgm:presLayoutVars>
          <dgm:chPref val="3"/>
        </dgm:presLayoutVars>
      </dgm:prSet>
      <dgm:spPr/>
      <dgm:t>
        <a:bodyPr/>
        <a:lstStyle/>
        <a:p>
          <a:pPr rtl="1"/>
          <a:endParaRPr lang="ar-SA"/>
        </a:p>
      </dgm:t>
    </dgm:pt>
    <dgm:pt modelId="{0F2E797C-182D-4CF0-86CB-7B38846B47E3}" type="pres">
      <dgm:prSet presAssocID="{EE102D28-FEC7-4FCF-A2FD-4D307C5914F1}" presName="hierChild4" presStyleCnt="0"/>
      <dgm:spPr/>
    </dgm:pt>
    <dgm:pt modelId="{2BB75BA3-9493-4138-B067-A1BCB98F6277}" type="pres">
      <dgm:prSet presAssocID="{7213A72B-891F-4974-9871-0ECD525698A5}" presName="Name17" presStyleLbl="parChTrans1D3" presStyleIdx="10" presStyleCnt="13"/>
      <dgm:spPr/>
      <dgm:t>
        <a:bodyPr/>
        <a:lstStyle/>
        <a:p>
          <a:pPr rtl="1"/>
          <a:endParaRPr lang="ar-SA"/>
        </a:p>
      </dgm:t>
    </dgm:pt>
    <dgm:pt modelId="{4F61C414-CE37-4E8A-8FC1-611EF7E425B5}" type="pres">
      <dgm:prSet presAssocID="{513D7B8C-1410-4635-933C-658ABF2E58C5}" presName="hierRoot3" presStyleCnt="0"/>
      <dgm:spPr/>
    </dgm:pt>
    <dgm:pt modelId="{7BD37BB5-3313-49EB-9DEA-1DEDFAB83478}" type="pres">
      <dgm:prSet presAssocID="{513D7B8C-1410-4635-933C-658ABF2E58C5}" presName="composite3" presStyleCnt="0"/>
      <dgm:spPr/>
    </dgm:pt>
    <dgm:pt modelId="{029777B8-1FBE-4EBF-8635-CD32F754A582}" type="pres">
      <dgm:prSet presAssocID="{513D7B8C-1410-4635-933C-658ABF2E58C5}" presName="background3" presStyleLbl="node3" presStyleIdx="10" presStyleCnt="13"/>
      <dgm:spPr/>
    </dgm:pt>
    <dgm:pt modelId="{AD2408BA-9BA5-446B-A9AF-929C221AED9A}" type="pres">
      <dgm:prSet presAssocID="{513D7B8C-1410-4635-933C-658ABF2E58C5}" presName="text3" presStyleLbl="fgAcc3" presStyleIdx="10" presStyleCnt="13" custScaleX="196163" custScaleY="139766" custLinFactX="-300000" custLinFactY="28422" custLinFactNeighborX="-376563" custLinFactNeighborY="100000">
        <dgm:presLayoutVars>
          <dgm:chPref val="3"/>
        </dgm:presLayoutVars>
      </dgm:prSet>
      <dgm:spPr/>
      <dgm:t>
        <a:bodyPr/>
        <a:lstStyle/>
        <a:p>
          <a:pPr rtl="1"/>
          <a:endParaRPr lang="ar-SA"/>
        </a:p>
      </dgm:t>
    </dgm:pt>
    <dgm:pt modelId="{BF1F2388-4F3A-49E4-BA1F-A283BFF5745D}" type="pres">
      <dgm:prSet presAssocID="{513D7B8C-1410-4635-933C-658ABF2E58C5}" presName="hierChild4" presStyleCnt="0"/>
      <dgm:spPr/>
    </dgm:pt>
    <dgm:pt modelId="{1627F557-C31E-4EFD-8E83-F7836CA7DFA0}" type="pres">
      <dgm:prSet presAssocID="{3A8F9416-E45F-4FE7-85CB-D358A672433E}" presName="Name10" presStyleLbl="parChTrans1D2" presStyleIdx="2" presStyleCnt="3"/>
      <dgm:spPr/>
      <dgm:t>
        <a:bodyPr/>
        <a:lstStyle/>
        <a:p>
          <a:pPr rtl="1"/>
          <a:endParaRPr lang="ar-SA"/>
        </a:p>
      </dgm:t>
    </dgm:pt>
    <dgm:pt modelId="{67835168-37E2-4ADB-8AFE-F33A53C28713}" type="pres">
      <dgm:prSet presAssocID="{E3487719-1D54-48B6-A6D3-DE5489EE3213}" presName="hierRoot2" presStyleCnt="0"/>
      <dgm:spPr/>
    </dgm:pt>
    <dgm:pt modelId="{87AC71A8-B795-499F-962C-AB29C2D5A2C8}" type="pres">
      <dgm:prSet presAssocID="{E3487719-1D54-48B6-A6D3-DE5489EE3213}" presName="composite2" presStyleCnt="0"/>
      <dgm:spPr/>
    </dgm:pt>
    <dgm:pt modelId="{CDA80D15-9D3B-45A1-A606-6C654810E6DF}" type="pres">
      <dgm:prSet presAssocID="{E3487719-1D54-48B6-A6D3-DE5489EE3213}" presName="background2" presStyleLbl="node2" presStyleIdx="2" presStyleCnt="3"/>
      <dgm:spPr/>
    </dgm:pt>
    <dgm:pt modelId="{7A7E528A-31E8-4228-8805-8C70D3F8B9B2}" type="pres">
      <dgm:prSet presAssocID="{E3487719-1D54-48B6-A6D3-DE5489EE3213}" presName="text2" presStyleLbl="fgAcc2" presStyleIdx="2" presStyleCnt="3" custScaleX="203101" custLinFactNeighborX="-57509" custLinFactNeighborY="-31983">
        <dgm:presLayoutVars>
          <dgm:chPref val="3"/>
        </dgm:presLayoutVars>
      </dgm:prSet>
      <dgm:spPr/>
      <dgm:t>
        <a:bodyPr/>
        <a:lstStyle/>
        <a:p>
          <a:pPr rtl="1"/>
          <a:endParaRPr lang="ar-SA"/>
        </a:p>
      </dgm:t>
    </dgm:pt>
    <dgm:pt modelId="{D802FFBA-6168-45DA-9FAD-DE0B2C9356D5}" type="pres">
      <dgm:prSet presAssocID="{E3487719-1D54-48B6-A6D3-DE5489EE3213}" presName="hierChild3" presStyleCnt="0"/>
      <dgm:spPr/>
    </dgm:pt>
    <dgm:pt modelId="{4F172C33-75C0-477C-B283-84A888ED89A2}" type="pres">
      <dgm:prSet presAssocID="{9CC5FC3E-65D9-40DC-8A93-7F7E22876816}" presName="Name17" presStyleLbl="parChTrans1D3" presStyleIdx="11" presStyleCnt="13"/>
      <dgm:spPr/>
      <dgm:t>
        <a:bodyPr/>
        <a:lstStyle/>
        <a:p>
          <a:pPr rtl="1"/>
          <a:endParaRPr lang="ar-SA"/>
        </a:p>
      </dgm:t>
    </dgm:pt>
    <dgm:pt modelId="{17BD939A-8E3E-44DF-A044-7B5C4593FA8C}" type="pres">
      <dgm:prSet presAssocID="{967DB2DB-37A0-473B-9C00-432D6DE6A185}" presName="hierRoot3" presStyleCnt="0"/>
      <dgm:spPr/>
    </dgm:pt>
    <dgm:pt modelId="{38CF86F5-35B3-4577-A796-13AB9C3FDD8D}" type="pres">
      <dgm:prSet presAssocID="{967DB2DB-37A0-473B-9C00-432D6DE6A185}" presName="composite3" presStyleCnt="0"/>
      <dgm:spPr/>
    </dgm:pt>
    <dgm:pt modelId="{A7DE8F29-B3E5-460A-B89D-BAA27DC71B62}" type="pres">
      <dgm:prSet presAssocID="{967DB2DB-37A0-473B-9C00-432D6DE6A185}" presName="background3" presStyleLbl="node3" presStyleIdx="11" presStyleCnt="13"/>
      <dgm:spPr/>
    </dgm:pt>
    <dgm:pt modelId="{99B70BFF-6D0B-4E59-B049-EC010E742B9F}" type="pres">
      <dgm:prSet presAssocID="{967DB2DB-37A0-473B-9C00-432D6DE6A185}" presName="text3" presStyleLbl="fgAcc3" presStyleIdx="11" presStyleCnt="13" custScaleX="111636" custLinFactNeighborX="-89453" custLinFactNeighborY="-6582">
        <dgm:presLayoutVars>
          <dgm:chPref val="3"/>
        </dgm:presLayoutVars>
      </dgm:prSet>
      <dgm:spPr/>
      <dgm:t>
        <a:bodyPr/>
        <a:lstStyle/>
        <a:p>
          <a:pPr rtl="1"/>
          <a:endParaRPr lang="ar-SA"/>
        </a:p>
      </dgm:t>
    </dgm:pt>
    <dgm:pt modelId="{6AFAF135-C979-49AF-B20F-CEDC881544CF}" type="pres">
      <dgm:prSet presAssocID="{967DB2DB-37A0-473B-9C00-432D6DE6A185}" presName="hierChild4" presStyleCnt="0"/>
      <dgm:spPr/>
    </dgm:pt>
    <dgm:pt modelId="{7CE4DF70-9740-4188-9388-7BA81D2950C1}" type="pres">
      <dgm:prSet presAssocID="{AB580322-F1DE-4D02-AE6D-4F420C05A89F}" presName="Name23" presStyleLbl="parChTrans1D4" presStyleIdx="0" presStyleCnt="2"/>
      <dgm:spPr/>
      <dgm:t>
        <a:bodyPr/>
        <a:lstStyle/>
        <a:p>
          <a:pPr rtl="1"/>
          <a:endParaRPr lang="ar-SA"/>
        </a:p>
      </dgm:t>
    </dgm:pt>
    <dgm:pt modelId="{80CA8A76-7FDC-446E-BFC5-38A4A96B0C38}" type="pres">
      <dgm:prSet presAssocID="{C7DDB1AE-1C9D-485C-A3F0-9F06F9A23014}" presName="hierRoot4" presStyleCnt="0"/>
      <dgm:spPr/>
    </dgm:pt>
    <dgm:pt modelId="{B2E3EBF5-C9B8-4444-AF90-980943A797EF}" type="pres">
      <dgm:prSet presAssocID="{C7DDB1AE-1C9D-485C-A3F0-9F06F9A23014}" presName="composite4" presStyleCnt="0"/>
      <dgm:spPr/>
    </dgm:pt>
    <dgm:pt modelId="{568B12E7-9322-4673-B2C9-D660B0CA73F8}" type="pres">
      <dgm:prSet presAssocID="{C7DDB1AE-1C9D-485C-A3F0-9F06F9A23014}" presName="background4" presStyleLbl="node4" presStyleIdx="0" presStyleCnt="2"/>
      <dgm:spPr/>
    </dgm:pt>
    <dgm:pt modelId="{25C29ABC-B366-4DC1-9637-47DDA9CF9844}" type="pres">
      <dgm:prSet presAssocID="{C7DDB1AE-1C9D-485C-A3F0-9F06F9A23014}" presName="text4" presStyleLbl="fgAcc4" presStyleIdx="0" presStyleCnt="2" custLinFactX="-25497" custLinFactNeighborX="-100000" custLinFactNeighborY="94356">
        <dgm:presLayoutVars>
          <dgm:chPref val="3"/>
        </dgm:presLayoutVars>
      </dgm:prSet>
      <dgm:spPr/>
      <dgm:t>
        <a:bodyPr/>
        <a:lstStyle/>
        <a:p>
          <a:pPr rtl="1"/>
          <a:endParaRPr lang="ar-SA"/>
        </a:p>
      </dgm:t>
    </dgm:pt>
    <dgm:pt modelId="{361A8C56-4F47-4DD5-A73B-E94493071859}" type="pres">
      <dgm:prSet presAssocID="{C7DDB1AE-1C9D-485C-A3F0-9F06F9A23014}" presName="hierChild5" presStyleCnt="0"/>
      <dgm:spPr/>
    </dgm:pt>
    <dgm:pt modelId="{4977C19D-1E17-4C7D-8FB3-538044BD1C70}" type="pres">
      <dgm:prSet presAssocID="{B9E5A7C9-4E7F-4FE2-AE66-56B7319613F8}" presName="Name23" presStyleLbl="parChTrans1D4" presStyleIdx="1" presStyleCnt="2"/>
      <dgm:spPr/>
      <dgm:t>
        <a:bodyPr/>
        <a:lstStyle/>
        <a:p>
          <a:pPr rtl="1"/>
          <a:endParaRPr lang="ar-SA"/>
        </a:p>
      </dgm:t>
    </dgm:pt>
    <dgm:pt modelId="{D91D0B1C-42B1-4F1F-A5A6-2F856DB324AB}" type="pres">
      <dgm:prSet presAssocID="{AC3BADCB-14B5-45A5-9A25-01385082E5EA}" presName="hierRoot4" presStyleCnt="0"/>
      <dgm:spPr/>
    </dgm:pt>
    <dgm:pt modelId="{680F657F-F5B0-43BA-ADFC-3A71F92A0420}" type="pres">
      <dgm:prSet presAssocID="{AC3BADCB-14B5-45A5-9A25-01385082E5EA}" presName="composite4" presStyleCnt="0"/>
      <dgm:spPr/>
    </dgm:pt>
    <dgm:pt modelId="{6E68C8BE-2C8E-4BED-B681-562439F77BE8}" type="pres">
      <dgm:prSet presAssocID="{AC3BADCB-14B5-45A5-9A25-01385082E5EA}" presName="background4" presStyleLbl="node4" presStyleIdx="1" presStyleCnt="2"/>
      <dgm:spPr/>
    </dgm:pt>
    <dgm:pt modelId="{CFCEC900-993C-43E6-98B3-E8E888184000}" type="pres">
      <dgm:prSet presAssocID="{AC3BADCB-14B5-45A5-9A25-01385082E5EA}" presName="text4" presStyleLbl="fgAcc4" presStyleIdx="1" presStyleCnt="2" custLinFactNeighborX="-39238" custLinFactNeighborY="94857">
        <dgm:presLayoutVars>
          <dgm:chPref val="3"/>
        </dgm:presLayoutVars>
      </dgm:prSet>
      <dgm:spPr/>
      <dgm:t>
        <a:bodyPr/>
        <a:lstStyle/>
        <a:p>
          <a:pPr rtl="1"/>
          <a:endParaRPr lang="ar-SA"/>
        </a:p>
      </dgm:t>
    </dgm:pt>
    <dgm:pt modelId="{E35E869F-86EE-4BB8-A11B-968A16970883}" type="pres">
      <dgm:prSet presAssocID="{AC3BADCB-14B5-45A5-9A25-01385082E5EA}" presName="hierChild5" presStyleCnt="0"/>
      <dgm:spPr/>
    </dgm:pt>
    <dgm:pt modelId="{E5736405-D290-4F83-9BF4-B6FEF50E5D6B}" type="pres">
      <dgm:prSet presAssocID="{5C1DB1F6-0F62-42FF-BEA3-AB1DF9D095F3}" presName="Name17" presStyleLbl="parChTrans1D3" presStyleIdx="12" presStyleCnt="13"/>
      <dgm:spPr/>
      <dgm:t>
        <a:bodyPr/>
        <a:lstStyle/>
        <a:p>
          <a:pPr rtl="1"/>
          <a:endParaRPr lang="ar-SA"/>
        </a:p>
      </dgm:t>
    </dgm:pt>
    <dgm:pt modelId="{F562BC60-C54C-4B45-838D-A15D564EB92F}" type="pres">
      <dgm:prSet presAssocID="{F986B07D-4DB5-4E6D-92EA-1E08C03F2468}" presName="hierRoot3" presStyleCnt="0"/>
      <dgm:spPr/>
    </dgm:pt>
    <dgm:pt modelId="{40A77AC4-86B5-4A1D-A5C3-C0F85B9D6512}" type="pres">
      <dgm:prSet presAssocID="{F986B07D-4DB5-4E6D-92EA-1E08C03F2468}" presName="composite3" presStyleCnt="0"/>
      <dgm:spPr/>
    </dgm:pt>
    <dgm:pt modelId="{732CF8FF-D9D5-4D2E-9DED-6690F85D3887}" type="pres">
      <dgm:prSet presAssocID="{F986B07D-4DB5-4E6D-92EA-1E08C03F2468}" presName="background3" presStyleLbl="node3" presStyleIdx="12" presStyleCnt="13"/>
      <dgm:spPr/>
    </dgm:pt>
    <dgm:pt modelId="{045EDBB7-457A-44CB-9348-E74DB2F31A07}" type="pres">
      <dgm:prSet presAssocID="{F986B07D-4DB5-4E6D-92EA-1E08C03F2468}" presName="text3" presStyleLbl="fgAcc3" presStyleIdx="12" presStyleCnt="13" custScaleX="123779" custLinFactNeighborX="-51215" custLinFactNeighborY="-8552">
        <dgm:presLayoutVars>
          <dgm:chPref val="3"/>
        </dgm:presLayoutVars>
      </dgm:prSet>
      <dgm:spPr/>
      <dgm:t>
        <a:bodyPr/>
        <a:lstStyle/>
        <a:p>
          <a:pPr rtl="1"/>
          <a:endParaRPr lang="ar-SA"/>
        </a:p>
      </dgm:t>
    </dgm:pt>
    <dgm:pt modelId="{DD2BF8FA-5369-4CB0-BEA8-E1FB0A088C93}" type="pres">
      <dgm:prSet presAssocID="{F986B07D-4DB5-4E6D-92EA-1E08C03F2468}" presName="hierChild4" presStyleCnt="0"/>
      <dgm:spPr/>
    </dgm:pt>
  </dgm:ptLst>
  <dgm:cxnLst>
    <dgm:cxn modelId="{B6F1E1EB-D88B-4B47-A4FA-46200D1448D3}" srcId="{04731033-2196-4E51-AADB-987A2E93E6EF}" destId="{1E683CEC-D275-44C1-8546-D23A8CAC8079}" srcOrd="1" destOrd="0" parTransId="{424A95EA-2DE1-4F69-B8EE-84E2AB42197C}" sibTransId="{C30A3D4A-2917-4B23-AD00-045CF595CCE8}"/>
    <dgm:cxn modelId="{074D5473-B3DC-43CB-9270-86385987830F}" srcId="{69AEA1C8-F79F-407F-A9E4-C61C2507503E}" destId="{04731033-2196-4E51-AADB-987A2E93E6EF}" srcOrd="0" destOrd="0" parTransId="{38D7D34B-B5D0-49B0-8CE8-362128E488E1}" sibTransId="{3DB44B54-E35B-476B-8E41-935FF7F6E19C}"/>
    <dgm:cxn modelId="{4EA66FF4-9D3F-4767-AF77-AD23EBA1428E}" srcId="{CE6F3CA1-E140-4599-AABD-6B7B240FC2F1}" destId="{ED906F20-CC9D-4BC3-908F-9BBF85A6BDD5}" srcOrd="5" destOrd="0" parTransId="{07680B4B-D8B0-45DB-A58E-C4DC5BC13456}" sibTransId="{3F2BC558-02C4-4668-94FD-4F66790AF4A5}"/>
    <dgm:cxn modelId="{D0D15362-6871-4466-B150-9ED236D29B7C}" srcId="{04731033-2196-4E51-AADB-987A2E93E6EF}" destId="{CE6F3CA1-E140-4599-AABD-6B7B240FC2F1}" srcOrd="0" destOrd="0" parTransId="{AE1B3CFD-A37A-48E6-A17E-3FBD7EB96096}" sibTransId="{06A5FF62-AFB1-4CEF-9BBA-9D5BA13B6245}"/>
    <dgm:cxn modelId="{368711F2-484D-4315-85D3-C6FB95BA9468}" type="presOf" srcId="{984DC311-62BA-4774-B6CE-1639BD47083D}" destId="{0B46F0B9-7F58-4770-B39A-5442E64C9627}" srcOrd="0" destOrd="0" presId="urn:microsoft.com/office/officeart/2005/8/layout/hierarchy1"/>
    <dgm:cxn modelId="{3CC797B4-CE92-4852-8A07-9A54B655A081}" type="presOf" srcId="{7213A72B-891F-4974-9871-0ECD525698A5}" destId="{2BB75BA3-9493-4138-B067-A1BCB98F6277}" srcOrd="0" destOrd="0" presId="urn:microsoft.com/office/officeart/2005/8/layout/hierarchy1"/>
    <dgm:cxn modelId="{E9E1466F-4C55-4E0D-B63D-EF7B0C923CD6}" srcId="{E3487719-1D54-48B6-A6D3-DE5489EE3213}" destId="{F986B07D-4DB5-4E6D-92EA-1E08C03F2468}" srcOrd="1" destOrd="0" parTransId="{5C1DB1F6-0F62-42FF-BEA3-AB1DF9D095F3}" sibTransId="{DA2EA178-D45E-40D4-86F8-DBE844CB32E8}"/>
    <dgm:cxn modelId="{ABA9AE09-5C8A-4F28-BBE6-424C4BF8E319}" srcId="{CE6F3CA1-E140-4599-AABD-6B7B240FC2F1}" destId="{4C8D86A9-2067-42BA-83DC-158E8B55B073}" srcOrd="2" destOrd="0" parTransId="{C08A20A9-1F04-4B97-9AF4-9C8196BB28F5}" sibTransId="{8CF54E8B-A93E-414C-B2D9-F6ED44409562}"/>
    <dgm:cxn modelId="{9236C965-DE7E-49EB-8A6E-4802E0C468CC}" srcId="{967DB2DB-37A0-473B-9C00-432D6DE6A185}" destId="{C7DDB1AE-1C9D-485C-A3F0-9F06F9A23014}" srcOrd="0" destOrd="0" parTransId="{AB580322-F1DE-4D02-AE6D-4F420C05A89F}" sibTransId="{85AC0270-8E68-4A0D-A280-B84DC8BC2D52}"/>
    <dgm:cxn modelId="{A3EF4C00-4FF4-45A6-8E20-C2653EC1B366}" srcId="{CE6F3CA1-E140-4599-AABD-6B7B240FC2F1}" destId="{48F42127-79DC-48EB-BF0D-C7E8F0CB8245}" srcOrd="0" destOrd="0" parTransId="{E2B08683-3AD0-4A46-AF62-0A33050BB45F}" sibTransId="{2470843C-3ACA-4B6A-B909-26DA69A5EA5A}"/>
    <dgm:cxn modelId="{8C6F703A-0241-4F92-BD3A-45767F212001}" type="presOf" srcId="{C7DDB1AE-1C9D-485C-A3F0-9F06F9A23014}" destId="{25C29ABC-B366-4DC1-9637-47DDA9CF9844}" srcOrd="0" destOrd="0" presId="urn:microsoft.com/office/officeart/2005/8/layout/hierarchy1"/>
    <dgm:cxn modelId="{33B94161-B6A9-457C-B33D-56D8E8DCD735}" type="presOf" srcId="{E3487719-1D54-48B6-A6D3-DE5489EE3213}" destId="{7A7E528A-31E8-4228-8805-8C70D3F8B9B2}" srcOrd="0" destOrd="0" presId="urn:microsoft.com/office/officeart/2005/8/layout/hierarchy1"/>
    <dgm:cxn modelId="{2F6DBDBE-DE8F-4114-BB27-C5851D3E5417}" type="presOf" srcId="{2F3B9794-4435-411F-B85B-0860DBAC8864}" destId="{125496B2-5AEE-44E5-8ECC-6A8638520D6F}" srcOrd="0" destOrd="0" presId="urn:microsoft.com/office/officeart/2005/8/layout/hierarchy1"/>
    <dgm:cxn modelId="{6E36D7DE-719E-4BFA-9EA8-F04F1A879872}" type="presOf" srcId="{5C7239D1-3EF1-4065-AC2A-7DDA4CEBBB88}" destId="{B9640022-7485-4EBD-A60A-A04381141CA3}" srcOrd="0" destOrd="0" presId="urn:microsoft.com/office/officeart/2005/8/layout/hierarchy1"/>
    <dgm:cxn modelId="{4433CA02-3DB5-4DF3-819A-4ACC21158E43}" type="presOf" srcId="{53B620DA-C1A9-44E0-A049-BDA0126F178C}" destId="{B7312FDC-CD14-4A82-9241-F5CE8A553B8F}" srcOrd="0" destOrd="0" presId="urn:microsoft.com/office/officeart/2005/8/layout/hierarchy1"/>
    <dgm:cxn modelId="{2DC000CC-6451-4A83-BCE6-63352BCE1FCB}" type="presOf" srcId="{CE6F3CA1-E140-4599-AABD-6B7B240FC2F1}" destId="{E8D55E20-3630-40A7-8CCB-F5B38FB5D866}" srcOrd="0" destOrd="0" presId="urn:microsoft.com/office/officeart/2005/8/layout/hierarchy1"/>
    <dgm:cxn modelId="{71D54E67-F3DC-4480-A794-0A5FF2F98558}" type="presOf" srcId="{77A2F490-096F-45A1-A60A-5B5B1EF1031F}" destId="{48705F71-B86B-4215-A419-C200F58D17E9}" srcOrd="0" destOrd="0" presId="urn:microsoft.com/office/officeart/2005/8/layout/hierarchy1"/>
    <dgm:cxn modelId="{07B698EE-0CC0-4CF8-989C-24D9EB00C0A7}" type="presOf" srcId="{EE102D28-FEC7-4FCF-A2FD-4D307C5914F1}" destId="{A7C99326-05DC-4937-974C-67D4BF3BE1E0}" srcOrd="0" destOrd="0" presId="urn:microsoft.com/office/officeart/2005/8/layout/hierarchy1"/>
    <dgm:cxn modelId="{99F2BC6C-4E26-483A-9C12-C5B4C362DEA7}" type="presOf" srcId="{07680B4B-D8B0-45DB-A58E-C4DC5BC13456}" destId="{312A607D-26FD-4F51-9C78-0C6F39FA3AD8}" srcOrd="0" destOrd="0" presId="urn:microsoft.com/office/officeart/2005/8/layout/hierarchy1"/>
    <dgm:cxn modelId="{9D654190-D27D-4B91-9BE7-1565FCFA4150}" type="presOf" srcId="{69AEA1C8-F79F-407F-A9E4-C61C2507503E}" destId="{178EA659-F72C-4F96-A1FC-31153D03AC7A}" srcOrd="0" destOrd="0" presId="urn:microsoft.com/office/officeart/2005/8/layout/hierarchy1"/>
    <dgm:cxn modelId="{9B14EA73-1CBF-4B5D-B678-1D4239C77A34}" type="presOf" srcId="{48548E68-57FA-4A9F-A7BF-91AB37752B2A}" destId="{33CEBCA4-366C-47CC-9BC7-3FBF92C9AE76}" srcOrd="0" destOrd="0" presId="urn:microsoft.com/office/officeart/2005/8/layout/hierarchy1"/>
    <dgm:cxn modelId="{0EA8F592-0433-4AF1-95C7-881A18CDBE06}" type="presOf" srcId="{ED906F20-CC9D-4BC3-908F-9BBF85A6BDD5}" destId="{4D17ED64-0FA1-425A-8843-EF4710566D09}" srcOrd="0" destOrd="0" presId="urn:microsoft.com/office/officeart/2005/8/layout/hierarchy1"/>
    <dgm:cxn modelId="{E3EB75D5-EC2B-4110-8812-F923C1F6AD53}" type="presOf" srcId="{A7B13181-A156-4C2D-A9AE-4C474A35CA3F}" destId="{8D6AF000-65CE-48EC-95A8-4B10541CBE4D}" srcOrd="0" destOrd="0" presId="urn:microsoft.com/office/officeart/2005/8/layout/hierarchy1"/>
    <dgm:cxn modelId="{7E0D7648-373B-44AE-8F11-587D43912517}" srcId="{967DB2DB-37A0-473B-9C00-432D6DE6A185}" destId="{AC3BADCB-14B5-45A5-9A25-01385082E5EA}" srcOrd="1" destOrd="0" parTransId="{B9E5A7C9-4E7F-4FE2-AE66-56B7319613F8}" sibTransId="{4E1530D3-0E2B-4180-AB3C-FCE3473EF167}"/>
    <dgm:cxn modelId="{0EFF8EF1-EC42-4555-B6F0-0C19A6F282D9}" type="presOf" srcId="{AC3BADCB-14B5-45A5-9A25-01385082E5EA}" destId="{CFCEC900-993C-43E6-98B3-E8E888184000}" srcOrd="0" destOrd="0" presId="urn:microsoft.com/office/officeart/2005/8/layout/hierarchy1"/>
    <dgm:cxn modelId="{7415B64A-9CAE-461B-A16B-5F4B4055522C}" type="presOf" srcId="{AB580322-F1DE-4D02-AE6D-4F420C05A89F}" destId="{7CE4DF70-9740-4188-9388-7BA81D2950C1}" srcOrd="0" destOrd="0" presId="urn:microsoft.com/office/officeart/2005/8/layout/hierarchy1"/>
    <dgm:cxn modelId="{71518F80-53FA-47A3-B738-4E6A451FD0C0}" srcId="{CE6F3CA1-E140-4599-AABD-6B7B240FC2F1}" destId="{11B37693-7CAC-474A-8586-FD7785EE48EF}" srcOrd="1" destOrd="0" parTransId="{91807AEE-F4C5-48A1-A449-BB12D686EF62}" sibTransId="{BCCD5477-38AB-4B87-B834-61184981C6D5}"/>
    <dgm:cxn modelId="{EAE3FB2E-3975-4E4D-851F-189073951844}" type="presOf" srcId="{4FDC73E2-40F2-4EE7-962A-7D5B3D23E3A8}" destId="{DA00A4C7-EDD5-4989-9CC4-A64EB0D89003}" srcOrd="0" destOrd="0" presId="urn:microsoft.com/office/officeart/2005/8/layout/hierarchy1"/>
    <dgm:cxn modelId="{799D585E-8506-4915-91C2-336D834E5366}" type="presOf" srcId="{513D7B8C-1410-4635-933C-658ABF2E58C5}" destId="{AD2408BA-9BA5-446B-A9AF-929C221AED9A}" srcOrd="0" destOrd="0" presId="urn:microsoft.com/office/officeart/2005/8/layout/hierarchy1"/>
    <dgm:cxn modelId="{13B56785-8A49-4B17-B67C-940F775A0A39}" type="presOf" srcId="{B9E5A7C9-4E7F-4FE2-AE66-56B7319613F8}" destId="{4977C19D-1E17-4C7D-8FB3-538044BD1C70}" srcOrd="0" destOrd="0" presId="urn:microsoft.com/office/officeart/2005/8/layout/hierarchy1"/>
    <dgm:cxn modelId="{6940A59F-3367-444D-B94D-D2B41AC3F1C9}" srcId="{CE6F3CA1-E140-4599-AABD-6B7B240FC2F1}" destId="{4EA841EA-043B-43DA-A012-C4D64D03D06D}" srcOrd="4" destOrd="0" parTransId="{A7B13181-A156-4C2D-A9AE-4C474A35CA3F}" sibTransId="{7EF92529-E273-44CA-AC37-3DD1E03F0924}"/>
    <dgm:cxn modelId="{FAE03CB6-6C20-4EE6-A3A9-FAEEBEF37A8C}" type="presOf" srcId="{CA8216B2-1C96-41A9-979C-17BE57CD75F8}" destId="{F73E5C96-9463-4995-967D-C8A71CAE2330}" srcOrd="0" destOrd="0" presId="urn:microsoft.com/office/officeart/2005/8/layout/hierarchy1"/>
    <dgm:cxn modelId="{602DFB26-0506-4126-AC45-98F84E8C6907}" type="presOf" srcId="{48F42127-79DC-48EB-BF0D-C7E8F0CB8245}" destId="{1AD97447-C7AF-4D0D-BE17-408347FA56A0}" srcOrd="0" destOrd="0" presId="urn:microsoft.com/office/officeart/2005/8/layout/hierarchy1"/>
    <dgm:cxn modelId="{883D1340-683F-412E-8703-5BE84D4CA942}" type="presOf" srcId="{5C1DB1F6-0F62-42FF-BEA3-AB1DF9D095F3}" destId="{E5736405-D290-4F83-9BF4-B6FEF50E5D6B}" srcOrd="0" destOrd="0" presId="urn:microsoft.com/office/officeart/2005/8/layout/hierarchy1"/>
    <dgm:cxn modelId="{14ACE3FD-1BC1-4F1F-8C99-966A7AABD46F}" type="presOf" srcId="{F986B07D-4DB5-4E6D-92EA-1E08C03F2468}" destId="{045EDBB7-457A-44CB-9348-E74DB2F31A07}" srcOrd="0" destOrd="0" presId="urn:microsoft.com/office/officeart/2005/8/layout/hierarchy1"/>
    <dgm:cxn modelId="{7F63CE5E-61AB-4839-9D31-3F57F1ABF80A}" type="presOf" srcId="{424A95EA-2DE1-4F69-B8EE-84E2AB42197C}" destId="{C2DC76FB-088F-48F3-A164-A1469021A167}" srcOrd="0" destOrd="0" presId="urn:microsoft.com/office/officeart/2005/8/layout/hierarchy1"/>
    <dgm:cxn modelId="{2D4A0150-FD79-45B1-BD9D-44D3D5C4BE14}" srcId="{CE6F3CA1-E140-4599-AABD-6B7B240FC2F1}" destId="{53B620DA-C1A9-44E0-A049-BDA0126F178C}" srcOrd="6" destOrd="0" parTransId="{48548E68-57FA-4A9F-A7BF-91AB37752B2A}" sibTransId="{E8555846-3721-40F1-BC16-509B9805D6BE}"/>
    <dgm:cxn modelId="{706AFF41-06FE-4A8B-9B17-470ABFFF5E57}" type="presOf" srcId="{4C8D86A9-2067-42BA-83DC-158E8B55B073}" destId="{D66CFB32-7815-4390-A34A-1DC23F2D5464}" srcOrd="0" destOrd="0" presId="urn:microsoft.com/office/officeart/2005/8/layout/hierarchy1"/>
    <dgm:cxn modelId="{C949E842-C2F6-4D34-BBA1-578400FD87BC}" type="presOf" srcId="{C08A20A9-1F04-4B97-9AF4-9C8196BB28F5}" destId="{0222D094-C678-43A7-99B5-7368C8343631}" srcOrd="0" destOrd="0" presId="urn:microsoft.com/office/officeart/2005/8/layout/hierarchy1"/>
    <dgm:cxn modelId="{FA759B50-33D3-4192-8B46-3F5821A0514F}" srcId="{E3487719-1D54-48B6-A6D3-DE5489EE3213}" destId="{967DB2DB-37A0-473B-9C00-432D6DE6A185}" srcOrd="0" destOrd="0" parTransId="{9CC5FC3E-65D9-40DC-8A93-7F7E22876816}" sibTransId="{8848B0A4-C1CA-4C5B-A1EF-8BE68BF96DB2}"/>
    <dgm:cxn modelId="{FAE22C73-DD76-4AB9-9F5E-F2C06E3D12D2}" srcId="{CE6F3CA1-E140-4599-AABD-6B7B240FC2F1}" destId="{4FDC73E2-40F2-4EE7-962A-7D5B3D23E3A8}" srcOrd="3" destOrd="0" parTransId="{CA8216B2-1C96-41A9-979C-17BE57CD75F8}" sibTransId="{A3DD1720-8897-4BD6-A282-BDB4807FBE9B}"/>
    <dgm:cxn modelId="{2007D98A-26B3-4D9B-8B6E-CDEBEC6CE6B9}" type="presOf" srcId="{9CC5FC3E-65D9-40DC-8A93-7F7E22876816}" destId="{4F172C33-75C0-477C-B283-84A888ED89A2}" srcOrd="0" destOrd="0" presId="urn:microsoft.com/office/officeart/2005/8/layout/hierarchy1"/>
    <dgm:cxn modelId="{9E5F3DA9-DF69-457D-B9A6-82F4D2300D8B}" type="presOf" srcId="{11B37693-7CAC-474A-8586-FD7785EE48EF}" destId="{67324965-0CD6-45BF-8E07-B66EF1A44AD5}" srcOrd="0" destOrd="0" presId="urn:microsoft.com/office/officeart/2005/8/layout/hierarchy1"/>
    <dgm:cxn modelId="{677DF7FA-2B70-41AF-9625-F94DA4EEF3AE}" srcId="{04731033-2196-4E51-AADB-987A2E93E6EF}" destId="{E3487719-1D54-48B6-A6D3-DE5489EE3213}" srcOrd="2" destOrd="0" parTransId="{3A8F9416-E45F-4FE7-85CB-D358A672433E}" sibTransId="{0736BB26-BDB0-45C4-AB14-80538387E799}"/>
    <dgm:cxn modelId="{A9DD254B-D6DD-4267-A847-4EDA4F58F6B1}" srcId="{1E683CEC-D275-44C1-8546-D23A8CAC8079}" destId="{513D7B8C-1410-4635-933C-658ABF2E58C5}" srcOrd="1" destOrd="0" parTransId="{7213A72B-891F-4974-9871-0ECD525698A5}" sibTransId="{ABDBBCFF-BC24-4CBD-9788-313124B791C7}"/>
    <dgm:cxn modelId="{7E4E6E61-A291-4CD9-ADA8-EED08AF5DC4B}" type="presOf" srcId="{6C2BFB25-4022-4A5A-B5EB-22C84D63E47C}" destId="{749DCBDB-9C04-4C09-970B-29862C5A3494}" srcOrd="0" destOrd="0" presId="urn:microsoft.com/office/officeart/2005/8/layout/hierarchy1"/>
    <dgm:cxn modelId="{EA347F5F-7F3B-4B91-8D3F-1D594366A748}" type="presOf" srcId="{3A8F9416-E45F-4FE7-85CB-D358A672433E}" destId="{1627F557-C31E-4EFD-8E83-F7836CA7DFA0}" srcOrd="0" destOrd="0" presId="urn:microsoft.com/office/officeart/2005/8/layout/hierarchy1"/>
    <dgm:cxn modelId="{F902CA34-5B91-496F-9391-B9E75FB7F8AD}" srcId="{1E683CEC-D275-44C1-8546-D23A8CAC8079}" destId="{EE102D28-FEC7-4FCF-A2FD-4D307C5914F1}" srcOrd="0" destOrd="0" parTransId="{984DC311-62BA-4774-B6CE-1639BD47083D}" sibTransId="{A5FE83CE-E7CF-4145-B37D-9A8640ECE76C}"/>
    <dgm:cxn modelId="{45BE34B5-278F-46DF-8422-B623879505BA}" type="presOf" srcId="{1E683CEC-D275-44C1-8546-D23A8CAC8079}" destId="{0C1CB886-530F-4D8C-A55C-D2D3AB228134}" srcOrd="0" destOrd="0" presId="urn:microsoft.com/office/officeart/2005/8/layout/hierarchy1"/>
    <dgm:cxn modelId="{D9D959D4-227C-4524-9B04-11D3621AD008}" srcId="{CE6F3CA1-E140-4599-AABD-6B7B240FC2F1}" destId="{5C7239D1-3EF1-4065-AC2A-7DDA4CEBBB88}" srcOrd="7" destOrd="0" parTransId="{2F3B9794-4435-411F-B85B-0860DBAC8864}" sibTransId="{9F82ECB0-E27D-4F79-B229-4A439367BB5D}"/>
    <dgm:cxn modelId="{087A2FD6-7BC9-4711-9AC2-C81C4D9C0DA0}" type="presOf" srcId="{04731033-2196-4E51-AADB-987A2E93E6EF}" destId="{C2F45D15-BBE6-4AF8-A401-4201E7430A9D}" srcOrd="0" destOrd="0" presId="urn:microsoft.com/office/officeart/2005/8/layout/hierarchy1"/>
    <dgm:cxn modelId="{01662B41-D446-4DD6-A706-B5DDB49F1B76}" type="presOf" srcId="{AE1B3CFD-A37A-48E6-A17E-3FBD7EB96096}" destId="{02F0EB97-438F-4E93-94A1-018D96B69197}" srcOrd="0" destOrd="0" presId="urn:microsoft.com/office/officeart/2005/8/layout/hierarchy1"/>
    <dgm:cxn modelId="{C685A4DC-3B19-40E4-98BC-5856A5C487D0}" type="presOf" srcId="{91807AEE-F4C5-48A1-A449-BB12D686EF62}" destId="{65429ED8-BFEF-450B-B899-5C4C61DB1290}" srcOrd="0" destOrd="0" presId="urn:microsoft.com/office/officeart/2005/8/layout/hierarchy1"/>
    <dgm:cxn modelId="{1A49ACEB-3D72-453A-8A76-FE1B16652D05}" type="presOf" srcId="{967DB2DB-37A0-473B-9C00-432D6DE6A185}" destId="{99B70BFF-6D0B-4E59-B049-EC010E742B9F}" srcOrd="0" destOrd="0" presId="urn:microsoft.com/office/officeart/2005/8/layout/hierarchy1"/>
    <dgm:cxn modelId="{73E46273-028F-4684-B529-642A2CE54300}" type="presOf" srcId="{E2B08683-3AD0-4A46-AF62-0A33050BB45F}" destId="{F606D59D-80D9-4AAB-B78D-63400E0DA013}" srcOrd="0" destOrd="0" presId="urn:microsoft.com/office/officeart/2005/8/layout/hierarchy1"/>
    <dgm:cxn modelId="{1439C102-B3F6-4C73-9A91-85C04AACBCBA}" type="presOf" srcId="{4EA841EA-043B-43DA-A012-C4D64D03D06D}" destId="{F2A42223-6BA2-448D-8856-E0CC02DE36A9}" srcOrd="0" destOrd="0" presId="urn:microsoft.com/office/officeart/2005/8/layout/hierarchy1"/>
    <dgm:cxn modelId="{04C81D5A-A725-41A6-BEEB-BA1C0B88E7CE}" srcId="{CE6F3CA1-E140-4599-AABD-6B7B240FC2F1}" destId="{77A2F490-096F-45A1-A60A-5B5B1EF1031F}" srcOrd="8" destOrd="0" parTransId="{6C2BFB25-4022-4A5A-B5EB-22C84D63E47C}" sibTransId="{8ED80508-28C8-4FF9-AAA9-40F46FFB72FE}"/>
    <dgm:cxn modelId="{422C480F-5122-40DC-8083-284F833A17C1}" type="presParOf" srcId="{178EA659-F72C-4F96-A1FC-31153D03AC7A}" destId="{C355CBA8-654A-485A-B28B-790BBE5DC0CD}" srcOrd="0" destOrd="0" presId="urn:microsoft.com/office/officeart/2005/8/layout/hierarchy1"/>
    <dgm:cxn modelId="{12686AEE-8544-4FDF-9595-53ED03783834}" type="presParOf" srcId="{C355CBA8-654A-485A-B28B-790BBE5DC0CD}" destId="{6D644903-A1F9-4395-8B2E-E263309B55F9}" srcOrd="0" destOrd="0" presId="urn:microsoft.com/office/officeart/2005/8/layout/hierarchy1"/>
    <dgm:cxn modelId="{839D4802-7E28-41C1-9A7B-585D3604BBF7}" type="presParOf" srcId="{6D644903-A1F9-4395-8B2E-E263309B55F9}" destId="{66E360B2-89EB-4938-9B69-73484BAF4986}" srcOrd="0" destOrd="0" presId="urn:microsoft.com/office/officeart/2005/8/layout/hierarchy1"/>
    <dgm:cxn modelId="{E0FA2C1A-0820-470E-B234-C292B9DB17DB}" type="presParOf" srcId="{6D644903-A1F9-4395-8B2E-E263309B55F9}" destId="{C2F45D15-BBE6-4AF8-A401-4201E7430A9D}" srcOrd="1" destOrd="0" presId="urn:microsoft.com/office/officeart/2005/8/layout/hierarchy1"/>
    <dgm:cxn modelId="{D659C31B-0D70-4E44-8958-F1F194C39EEB}" type="presParOf" srcId="{C355CBA8-654A-485A-B28B-790BBE5DC0CD}" destId="{CED91693-9811-41F0-9E3D-860089D21C30}" srcOrd="1" destOrd="0" presId="urn:microsoft.com/office/officeart/2005/8/layout/hierarchy1"/>
    <dgm:cxn modelId="{E77348AE-B651-4914-A536-DF5024431D69}" type="presParOf" srcId="{CED91693-9811-41F0-9E3D-860089D21C30}" destId="{02F0EB97-438F-4E93-94A1-018D96B69197}" srcOrd="0" destOrd="0" presId="urn:microsoft.com/office/officeart/2005/8/layout/hierarchy1"/>
    <dgm:cxn modelId="{A8428F66-8759-4B69-A1F1-E00E60FC362D}" type="presParOf" srcId="{CED91693-9811-41F0-9E3D-860089D21C30}" destId="{CD993A4D-D221-4F78-B9BD-C0FDA985EAE9}" srcOrd="1" destOrd="0" presId="urn:microsoft.com/office/officeart/2005/8/layout/hierarchy1"/>
    <dgm:cxn modelId="{A929B5CA-1500-449C-A56F-A32A053E5521}" type="presParOf" srcId="{CD993A4D-D221-4F78-B9BD-C0FDA985EAE9}" destId="{E7CC31ED-43A3-4B92-BB09-B3753D7267E4}" srcOrd="0" destOrd="0" presId="urn:microsoft.com/office/officeart/2005/8/layout/hierarchy1"/>
    <dgm:cxn modelId="{D1D93A9F-5ED0-486F-9636-7BA4F335D2F0}" type="presParOf" srcId="{E7CC31ED-43A3-4B92-BB09-B3753D7267E4}" destId="{950E3817-C69D-4DF9-8770-9A70EB8E9C92}" srcOrd="0" destOrd="0" presId="urn:microsoft.com/office/officeart/2005/8/layout/hierarchy1"/>
    <dgm:cxn modelId="{D126FFF7-CFF5-4729-9AEA-EC6C803B8861}" type="presParOf" srcId="{E7CC31ED-43A3-4B92-BB09-B3753D7267E4}" destId="{E8D55E20-3630-40A7-8CCB-F5B38FB5D866}" srcOrd="1" destOrd="0" presId="urn:microsoft.com/office/officeart/2005/8/layout/hierarchy1"/>
    <dgm:cxn modelId="{C2E8E2D8-869A-4289-B0E2-CBAFE1BACE24}" type="presParOf" srcId="{CD993A4D-D221-4F78-B9BD-C0FDA985EAE9}" destId="{E066A56F-E077-4A89-B11E-A398C318F6CC}" srcOrd="1" destOrd="0" presId="urn:microsoft.com/office/officeart/2005/8/layout/hierarchy1"/>
    <dgm:cxn modelId="{199FFF1D-ED94-4CAF-8A1F-DC420F630BEC}" type="presParOf" srcId="{E066A56F-E077-4A89-B11E-A398C318F6CC}" destId="{F606D59D-80D9-4AAB-B78D-63400E0DA013}" srcOrd="0" destOrd="0" presId="urn:microsoft.com/office/officeart/2005/8/layout/hierarchy1"/>
    <dgm:cxn modelId="{F0C1A0C3-113C-4E47-A46D-E8197C744430}" type="presParOf" srcId="{E066A56F-E077-4A89-B11E-A398C318F6CC}" destId="{F6B2D34A-7B99-4A69-BC93-94B74ABA0034}" srcOrd="1" destOrd="0" presId="urn:microsoft.com/office/officeart/2005/8/layout/hierarchy1"/>
    <dgm:cxn modelId="{2D6F9675-DE89-40A8-A240-5534B082A8F8}" type="presParOf" srcId="{F6B2D34A-7B99-4A69-BC93-94B74ABA0034}" destId="{C110A4A3-9429-4E9E-84A9-6F87FD222EA8}" srcOrd="0" destOrd="0" presId="urn:microsoft.com/office/officeart/2005/8/layout/hierarchy1"/>
    <dgm:cxn modelId="{B449DC38-B3C7-4E5B-ABE2-4DD35CB1A547}" type="presParOf" srcId="{C110A4A3-9429-4E9E-84A9-6F87FD222EA8}" destId="{B2A5B593-D20F-411E-83D8-9C9725736D37}" srcOrd="0" destOrd="0" presId="urn:microsoft.com/office/officeart/2005/8/layout/hierarchy1"/>
    <dgm:cxn modelId="{02DD8B37-0BEB-4B7F-9F14-52DD3E1C87C0}" type="presParOf" srcId="{C110A4A3-9429-4E9E-84A9-6F87FD222EA8}" destId="{1AD97447-C7AF-4D0D-BE17-408347FA56A0}" srcOrd="1" destOrd="0" presId="urn:microsoft.com/office/officeart/2005/8/layout/hierarchy1"/>
    <dgm:cxn modelId="{30C93FE3-2FE2-4060-AE86-289AC06D655E}" type="presParOf" srcId="{F6B2D34A-7B99-4A69-BC93-94B74ABA0034}" destId="{3EBA8C0E-0A34-47A1-BB2C-4BC6092DAD45}" srcOrd="1" destOrd="0" presId="urn:microsoft.com/office/officeart/2005/8/layout/hierarchy1"/>
    <dgm:cxn modelId="{CE07E9A2-5B04-42CA-A433-FE52BD1F2015}" type="presParOf" srcId="{E066A56F-E077-4A89-B11E-A398C318F6CC}" destId="{65429ED8-BFEF-450B-B899-5C4C61DB1290}" srcOrd="2" destOrd="0" presId="urn:microsoft.com/office/officeart/2005/8/layout/hierarchy1"/>
    <dgm:cxn modelId="{AFC2717A-B2D6-4B10-8E59-11C96B9FCA3C}" type="presParOf" srcId="{E066A56F-E077-4A89-B11E-A398C318F6CC}" destId="{7BDCA7A3-FC56-4F9B-B760-7E8378AF32A8}" srcOrd="3" destOrd="0" presId="urn:microsoft.com/office/officeart/2005/8/layout/hierarchy1"/>
    <dgm:cxn modelId="{F5782639-5783-4CC5-A6C9-CEDF1025D4B5}" type="presParOf" srcId="{7BDCA7A3-FC56-4F9B-B760-7E8378AF32A8}" destId="{E0D3412B-953F-4C09-97C0-46493F5CD557}" srcOrd="0" destOrd="0" presId="urn:microsoft.com/office/officeart/2005/8/layout/hierarchy1"/>
    <dgm:cxn modelId="{44A36663-9450-4468-8CDE-398F81E6B5F1}" type="presParOf" srcId="{E0D3412B-953F-4C09-97C0-46493F5CD557}" destId="{BA335AAD-E56A-4EB6-B0E0-1B73B6721089}" srcOrd="0" destOrd="0" presId="urn:microsoft.com/office/officeart/2005/8/layout/hierarchy1"/>
    <dgm:cxn modelId="{97BA7326-88DD-4B5A-BA38-9E4BF66A59FF}" type="presParOf" srcId="{E0D3412B-953F-4C09-97C0-46493F5CD557}" destId="{67324965-0CD6-45BF-8E07-B66EF1A44AD5}" srcOrd="1" destOrd="0" presId="urn:microsoft.com/office/officeart/2005/8/layout/hierarchy1"/>
    <dgm:cxn modelId="{D9FA251D-247B-4CCC-A14B-557D3C30BE07}" type="presParOf" srcId="{7BDCA7A3-FC56-4F9B-B760-7E8378AF32A8}" destId="{F0D4B064-65D8-4B9A-B0FE-5751E0683776}" srcOrd="1" destOrd="0" presId="urn:microsoft.com/office/officeart/2005/8/layout/hierarchy1"/>
    <dgm:cxn modelId="{2BBCD25B-6CCC-4689-B21E-9860A5D42050}" type="presParOf" srcId="{E066A56F-E077-4A89-B11E-A398C318F6CC}" destId="{0222D094-C678-43A7-99B5-7368C8343631}" srcOrd="4" destOrd="0" presId="urn:microsoft.com/office/officeart/2005/8/layout/hierarchy1"/>
    <dgm:cxn modelId="{CB358D10-3E00-43A5-BD4D-0FA63F2A2EC7}" type="presParOf" srcId="{E066A56F-E077-4A89-B11E-A398C318F6CC}" destId="{26C9AECA-533A-4911-B26B-3BC2487FB5D0}" srcOrd="5" destOrd="0" presId="urn:microsoft.com/office/officeart/2005/8/layout/hierarchy1"/>
    <dgm:cxn modelId="{DB5063DD-7C80-4BAF-8589-271F099BA915}" type="presParOf" srcId="{26C9AECA-533A-4911-B26B-3BC2487FB5D0}" destId="{FB416825-6E6F-4E00-B691-3685FBF18B1E}" srcOrd="0" destOrd="0" presId="urn:microsoft.com/office/officeart/2005/8/layout/hierarchy1"/>
    <dgm:cxn modelId="{E6A0B953-DFBF-4D2A-9B7B-B087207BE5F6}" type="presParOf" srcId="{FB416825-6E6F-4E00-B691-3685FBF18B1E}" destId="{CC29D749-6CA7-489D-8124-657E560BF59C}" srcOrd="0" destOrd="0" presId="urn:microsoft.com/office/officeart/2005/8/layout/hierarchy1"/>
    <dgm:cxn modelId="{7371219A-09D4-4223-A4E6-D8F65F751617}" type="presParOf" srcId="{FB416825-6E6F-4E00-B691-3685FBF18B1E}" destId="{D66CFB32-7815-4390-A34A-1DC23F2D5464}" srcOrd="1" destOrd="0" presId="urn:microsoft.com/office/officeart/2005/8/layout/hierarchy1"/>
    <dgm:cxn modelId="{C988071A-BAE5-451E-858A-692865E16DF0}" type="presParOf" srcId="{26C9AECA-533A-4911-B26B-3BC2487FB5D0}" destId="{B4FEBBF3-DA58-433E-A01C-C70206EB790E}" srcOrd="1" destOrd="0" presId="urn:microsoft.com/office/officeart/2005/8/layout/hierarchy1"/>
    <dgm:cxn modelId="{CA367922-5160-460F-AA2F-4AFC702B2C7A}" type="presParOf" srcId="{E066A56F-E077-4A89-B11E-A398C318F6CC}" destId="{F73E5C96-9463-4995-967D-C8A71CAE2330}" srcOrd="6" destOrd="0" presId="urn:microsoft.com/office/officeart/2005/8/layout/hierarchy1"/>
    <dgm:cxn modelId="{FD1B86CC-2E70-4C59-A673-86A97EB1813B}" type="presParOf" srcId="{E066A56F-E077-4A89-B11E-A398C318F6CC}" destId="{AE583124-E909-4270-BD24-A7DFC591CC5B}" srcOrd="7" destOrd="0" presId="urn:microsoft.com/office/officeart/2005/8/layout/hierarchy1"/>
    <dgm:cxn modelId="{BD51A19D-F22A-44E2-B856-046419B395F0}" type="presParOf" srcId="{AE583124-E909-4270-BD24-A7DFC591CC5B}" destId="{8D4CB127-FC56-4D23-962B-A48EF0D54333}" srcOrd="0" destOrd="0" presId="urn:microsoft.com/office/officeart/2005/8/layout/hierarchy1"/>
    <dgm:cxn modelId="{91FB1AEF-5949-49EC-A81D-2F2D15C17E2A}" type="presParOf" srcId="{8D4CB127-FC56-4D23-962B-A48EF0D54333}" destId="{86D671B1-A469-4D84-BB74-12E8A7BD3E5C}" srcOrd="0" destOrd="0" presId="urn:microsoft.com/office/officeart/2005/8/layout/hierarchy1"/>
    <dgm:cxn modelId="{BD0755F5-6D46-4661-8415-46E6DCBF549B}" type="presParOf" srcId="{8D4CB127-FC56-4D23-962B-A48EF0D54333}" destId="{DA00A4C7-EDD5-4989-9CC4-A64EB0D89003}" srcOrd="1" destOrd="0" presId="urn:microsoft.com/office/officeart/2005/8/layout/hierarchy1"/>
    <dgm:cxn modelId="{FC917DF0-08A5-4980-BC24-274FAA141C01}" type="presParOf" srcId="{AE583124-E909-4270-BD24-A7DFC591CC5B}" destId="{A206F892-77C0-480F-B124-6E562CA438EA}" srcOrd="1" destOrd="0" presId="urn:microsoft.com/office/officeart/2005/8/layout/hierarchy1"/>
    <dgm:cxn modelId="{26A1CBA2-AFA8-45E9-BC48-24566D69B7D7}" type="presParOf" srcId="{E066A56F-E077-4A89-B11E-A398C318F6CC}" destId="{8D6AF000-65CE-48EC-95A8-4B10541CBE4D}" srcOrd="8" destOrd="0" presId="urn:microsoft.com/office/officeart/2005/8/layout/hierarchy1"/>
    <dgm:cxn modelId="{63A9F1DD-8ED7-4386-AAA6-C4DDD68C92BC}" type="presParOf" srcId="{E066A56F-E077-4A89-B11E-A398C318F6CC}" destId="{3705067C-C40B-4BB9-B40E-F31BE84A9D76}" srcOrd="9" destOrd="0" presId="urn:microsoft.com/office/officeart/2005/8/layout/hierarchy1"/>
    <dgm:cxn modelId="{A09E3D09-1CC6-4306-8D66-71C8BD94B1AC}" type="presParOf" srcId="{3705067C-C40B-4BB9-B40E-F31BE84A9D76}" destId="{E8092883-BDF4-4A3A-BBFD-02CDC0FFF4A7}" srcOrd="0" destOrd="0" presId="urn:microsoft.com/office/officeart/2005/8/layout/hierarchy1"/>
    <dgm:cxn modelId="{AC2E4432-2E4A-43AB-8C58-97523CB48D3E}" type="presParOf" srcId="{E8092883-BDF4-4A3A-BBFD-02CDC0FFF4A7}" destId="{9D140DC1-24AE-45ED-9425-2920253E09AD}" srcOrd="0" destOrd="0" presId="urn:microsoft.com/office/officeart/2005/8/layout/hierarchy1"/>
    <dgm:cxn modelId="{1B14D92F-70F8-4137-9BE9-CEAD4B94A323}" type="presParOf" srcId="{E8092883-BDF4-4A3A-BBFD-02CDC0FFF4A7}" destId="{F2A42223-6BA2-448D-8856-E0CC02DE36A9}" srcOrd="1" destOrd="0" presId="urn:microsoft.com/office/officeart/2005/8/layout/hierarchy1"/>
    <dgm:cxn modelId="{885E6841-D0C5-4EBE-AF53-F9954D83C40F}" type="presParOf" srcId="{3705067C-C40B-4BB9-B40E-F31BE84A9D76}" destId="{CA760C01-75AE-46A2-8E0E-BEF74DDA0189}" srcOrd="1" destOrd="0" presId="urn:microsoft.com/office/officeart/2005/8/layout/hierarchy1"/>
    <dgm:cxn modelId="{2969D228-E1E1-483E-9930-CBF3967CA2A5}" type="presParOf" srcId="{E066A56F-E077-4A89-B11E-A398C318F6CC}" destId="{312A607D-26FD-4F51-9C78-0C6F39FA3AD8}" srcOrd="10" destOrd="0" presId="urn:microsoft.com/office/officeart/2005/8/layout/hierarchy1"/>
    <dgm:cxn modelId="{58F95439-E06B-4A27-B9DE-6BCC0CF68768}" type="presParOf" srcId="{E066A56F-E077-4A89-B11E-A398C318F6CC}" destId="{BA87374B-8DC4-4C18-8A13-5E6B7DC108EF}" srcOrd="11" destOrd="0" presId="urn:microsoft.com/office/officeart/2005/8/layout/hierarchy1"/>
    <dgm:cxn modelId="{E4A6CEF6-9808-432C-9346-4FE614A594A0}" type="presParOf" srcId="{BA87374B-8DC4-4C18-8A13-5E6B7DC108EF}" destId="{4E87B5A4-7EBE-4BCA-8555-09EC53CCBF3C}" srcOrd="0" destOrd="0" presId="urn:microsoft.com/office/officeart/2005/8/layout/hierarchy1"/>
    <dgm:cxn modelId="{C8EC292E-E157-4D34-B1A2-0C5B51498995}" type="presParOf" srcId="{4E87B5A4-7EBE-4BCA-8555-09EC53CCBF3C}" destId="{BB344867-965A-49C9-8044-B783ED845F5B}" srcOrd="0" destOrd="0" presId="urn:microsoft.com/office/officeart/2005/8/layout/hierarchy1"/>
    <dgm:cxn modelId="{D4E6B989-CF25-4D47-9C25-D9E019EDB541}" type="presParOf" srcId="{4E87B5A4-7EBE-4BCA-8555-09EC53CCBF3C}" destId="{4D17ED64-0FA1-425A-8843-EF4710566D09}" srcOrd="1" destOrd="0" presId="urn:microsoft.com/office/officeart/2005/8/layout/hierarchy1"/>
    <dgm:cxn modelId="{24B5A910-B0FD-4856-B1E9-D6CB46F27FE2}" type="presParOf" srcId="{BA87374B-8DC4-4C18-8A13-5E6B7DC108EF}" destId="{E0EC17CB-D27D-4BA7-B5BD-9D8ADCBF127E}" srcOrd="1" destOrd="0" presId="urn:microsoft.com/office/officeart/2005/8/layout/hierarchy1"/>
    <dgm:cxn modelId="{627D3DC0-3A7C-4905-8C17-42EF9DEA2F04}" type="presParOf" srcId="{E066A56F-E077-4A89-B11E-A398C318F6CC}" destId="{33CEBCA4-366C-47CC-9BC7-3FBF92C9AE76}" srcOrd="12" destOrd="0" presId="urn:microsoft.com/office/officeart/2005/8/layout/hierarchy1"/>
    <dgm:cxn modelId="{98E2E001-1D07-4155-905C-0D98FD9FFC96}" type="presParOf" srcId="{E066A56F-E077-4A89-B11E-A398C318F6CC}" destId="{63F21680-994D-42AF-BF0E-7852060DC98A}" srcOrd="13" destOrd="0" presId="urn:microsoft.com/office/officeart/2005/8/layout/hierarchy1"/>
    <dgm:cxn modelId="{F0F63355-673A-4F08-9FE0-2448993AE8A7}" type="presParOf" srcId="{63F21680-994D-42AF-BF0E-7852060DC98A}" destId="{2F197701-3ED2-4B31-8849-B032A8305050}" srcOrd="0" destOrd="0" presId="urn:microsoft.com/office/officeart/2005/8/layout/hierarchy1"/>
    <dgm:cxn modelId="{8A53B150-2C5F-4EF3-9E1D-8CDA35FF0074}" type="presParOf" srcId="{2F197701-3ED2-4B31-8849-B032A8305050}" destId="{B3FB73F5-FDA3-48AF-BAA1-7D7061C3C235}" srcOrd="0" destOrd="0" presId="urn:microsoft.com/office/officeart/2005/8/layout/hierarchy1"/>
    <dgm:cxn modelId="{8EB5D294-03B4-4884-A611-26C243F2C126}" type="presParOf" srcId="{2F197701-3ED2-4B31-8849-B032A8305050}" destId="{B7312FDC-CD14-4A82-9241-F5CE8A553B8F}" srcOrd="1" destOrd="0" presId="urn:microsoft.com/office/officeart/2005/8/layout/hierarchy1"/>
    <dgm:cxn modelId="{1AB71BCD-36DC-4CEB-B577-C991D91280F7}" type="presParOf" srcId="{63F21680-994D-42AF-BF0E-7852060DC98A}" destId="{0F6F78F6-39A3-4D5F-9822-5D8C114DCB9B}" srcOrd="1" destOrd="0" presId="urn:microsoft.com/office/officeart/2005/8/layout/hierarchy1"/>
    <dgm:cxn modelId="{7472D5D5-A513-4288-838B-9E08401B8419}" type="presParOf" srcId="{E066A56F-E077-4A89-B11E-A398C318F6CC}" destId="{125496B2-5AEE-44E5-8ECC-6A8638520D6F}" srcOrd="14" destOrd="0" presId="urn:microsoft.com/office/officeart/2005/8/layout/hierarchy1"/>
    <dgm:cxn modelId="{7E78F712-2DCF-4794-8B16-1455A5441D93}" type="presParOf" srcId="{E066A56F-E077-4A89-B11E-A398C318F6CC}" destId="{C46549BD-037C-457F-84FB-243C44E64395}" srcOrd="15" destOrd="0" presId="urn:microsoft.com/office/officeart/2005/8/layout/hierarchy1"/>
    <dgm:cxn modelId="{D3DBE39B-3462-478B-9ABB-A2DA5A679DF4}" type="presParOf" srcId="{C46549BD-037C-457F-84FB-243C44E64395}" destId="{41A7909A-FA76-4803-895D-B7427145EF48}" srcOrd="0" destOrd="0" presId="urn:microsoft.com/office/officeart/2005/8/layout/hierarchy1"/>
    <dgm:cxn modelId="{26661C6E-BB56-41CF-A851-51BC2DA1F5D7}" type="presParOf" srcId="{41A7909A-FA76-4803-895D-B7427145EF48}" destId="{E209A1FD-3633-469B-91F1-DD7390549354}" srcOrd="0" destOrd="0" presId="urn:microsoft.com/office/officeart/2005/8/layout/hierarchy1"/>
    <dgm:cxn modelId="{22557D9D-DA56-4C2B-8A72-E0B024252519}" type="presParOf" srcId="{41A7909A-FA76-4803-895D-B7427145EF48}" destId="{B9640022-7485-4EBD-A60A-A04381141CA3}" srcOrd="1" destOrd="0" presId="urn:microsoft.com/office/officeart/2005/8/layout/hierarchy1"/>
    <dgm:cxn modelId="{7E38415E-69C1-4543-9B33-3CF0E27F2233}" type="presParOf" srcId="{C46549BD-037C-457F-84FB-243C44E64395}" destId="{3E184047-67C6-4E3E-9912-19672577A844}" srcOrd="1" destOrd="0" presId="urn:microsoft.com/office/officeart/2005/8/layout/hierarchy1"/>
    <dgm:cxn modelId="{9F962226-A1F9-4C88-A369-4F17186502A1}" type="presParOf" srcId="{E066A56F-E077-4A89-B11E-A398C318F6CC}" destId="{749DCBDB-9C04-4C09-970B-29862C5A3494}" srcOrd="16" destOrd="0" presId="urn:microsoft.com/office/officeart/2005/8/layout/hierarchy1"/>
    <dgm:cxn modelId="{ECC66D24-09BC-47B7-A7F8-25E327F84159}" type="presParOf" srcId="{E066A56F-E077-4A89-B11E-A398C318F6CC}" destId="{6CF1FF73-388B-4553-9272-5F807B14F40A}" srcOrd="17" destOrd="0" presId="urn:microsoft.com/office/officeart/2005/8/layout/hierarchy1"/>
    <dgm:cxn modelId="{83187A78-B955-4DED-962B-997786C426B9}" type="presParOf" srcId="{6CF1FF73-388B-4553-9272-5F807B14F40A}" destId="{F24A6F08-D6F0-4332-85D1-7C3E4C4F8967}" srcOrd="0" destOrd="0" presId="urn:microsoft.com/office/officeart/2005/8/layout/hierarchy1"/>
    <dgm:cxn modelId="{B1ECA5AC-9070-44BA-A3AA-F454210F1912}" type="presParOf" srcId="{F24A6F08-D6F0-4332-85D1-7C3E4C4F8967}" destId="{09DA2C5D-0033-472C-83D9-B77AD94BA611}" srcOrd="0" destOrd="0" presId="urn:microsoft.com/office/officeart/2005/8/layout/hierarchy1"/>
    <dgm:cxn modelId="{937CE16B-9D19-4519-8A89-A9B6F2033F71}" type="presParOf" srcId="{F24A6F08-D6F0-4332-85D1-7C3E4C4F8967}" destId="{48705F71-B86B-4215-A419-C200F58D17E9}" srcOrd="1" destOrd="0" presId="urn:microsoft.com/office/officeart/2005/8/layout/hierarchy1"/>
    <dgm:cxn modelId="{3D1FBADB-E6E9-4CE4-BAB9-C4CA0D0D02A1}" type="presParOf" srcId="{6CF1FF73-388B-4553-9272-5F807B14F40A}" destId="{2CF05473-02BC-4273-9214-3927FA26701A}" srcOrd="1" destOrd="0" presId="urn:microsoft.com/office/officeart/2005/8/layout/hierarchy1"/>
    <dgm:cxn modelId="{2E11D76A-566E-40F3-A447-7CA416AE4B16}" type="presParOf" srcId="{CED91693-9811-41F0-9E3D-860089D21C30}" destId="{C2DC76FB-088F-48F3-A164-A1469021A167}" srcOrd="2" destOrd="0" presId="urn:microsoft.com/office/officeart/2005/8/layout/hierarchy1"/>
    <dgm:cxn modelId="{C9DCE1F2-BEE7-4C16-94D5-140AA9B077CA}" type="presParOf" srcId="{CED91693-9811-41F0-9E3D-860089D21C30}" destId="{14F42EAA-E1AD-4A34-9703-669EAD76DB96}" srcOrd="3" destOrd="0" presId="urn:microsoft.com/office/officeart/2005/8/layout/hierarchy1"/>
    <dgm:cxn modelId="{30BE6AFA-D652-4606-8841-856FC59DC4F4}" type="presParOf" srcId="{14F42EAA-E1AD-4A34-9703-669EAD76DB96}" destId="{7B268971-3015-431C-8A1F-42F5345C4917}" srcOrd="0" destOrd="0" presId="urn:microsoft.com/office/officeart/2005/8/layout/hierarchy1"/>
    <dgm:cxn modelId="{959D1E80-D2FC-4A5F-BDAC-B6BFB3DE9709}" type="presParOf" srcId="{7B268971-3015-431C-8A1F-42F5345C4917}" destId="{B6E6D6A8-530F-4D6B-89F8-6EE39D019645}" srcOrd="0" destOrd="0" presId="urn:microsoft.com/office/officeart/2005/8/layout/hierarchy1"/>
    <dgm:cxn modelId="{E2DBD739-D560-4777-8A3D-4054C1681CBD}" type="presParOf" srcId="{7B268971-3015-431C-8A1F-42F5345C4917}" destId="{0C1CB886-530F-4D8C-A55C-D2D3AB228134}" srcOrd="1" destOrd="0" presId="urn:microsoft.com/office/officeart/2005/8/layout/hierarchy1"/>
    <dgm:cxn modelId="{192BD4F6-72B1-44AD-AAE9-ACDF4AD2FFEE}" type="presParOf" srcId="{14F42EAA-E1AD-4A34-9703-669EAD76DB96}" destId="{ED8D5541-2D10-4983-A6A0-89F71D9DA7A9}" srcOrd="1" destOrd="0" presId="urn:microsoft.com/office/officeart/2005/8/layout/hierarchy1"/>
    <dgm:cxn modelId="{3F8B40B9-F8DC-424C-9F11-9AFBBAE9C167}" type="presParOf" srcId="{ED8D5541-2D10-4983-A6A0-89F71D9DA7A9}" destId="{0B46F0B9-7F58-4770-B39A-5442E64C9627}" srcOrd="0" destOrd="0" presId="urn:microsoft.com/office/officeart/2005/8/layout/hierarchy1"/>
    <dgm:cxn modelId="{A0F02899-528D-4A23-8001-BA6BCDD0F065}" type="presParOf" srcId="{ED8D5541-2D10-4983-A6A0-89F71D9DA7A9}" destId="{040A7A64-7F79-4826-B64E-C4B974904AF8}" srcOrd="1" destOrd="0" presId="urn:microsoft.com/office/officeart/2005/8/layout/hierarchy1"/>
    <dgm:cxn modelId="{CD044B02-77AE-4EBB-9A73-DD16A5F9F587}" type="presParOf" srcId="{040A7A64-7F79-4826-B64E-C4B974904AF8}" destId="{2406D63E-7724-45BC-9F44-30C6D0037637}" srcOrd="0" destOrd="0" presId="urn:microsoft.com/office/officeart/2005/8/layout/hierarchy1"/>
    <dgm:cxn modelId="{B5938312-FA6A-4CEF-85A8-C7E35C6EFDD8}" type="presParOf" srcId="{2406D63E-7724-45BC-9F44-30C6D0037637}" destId="{778E7C8A-8B79-40F8-8B51-EEBD801B0834}" srcOrd="0" destOrd="0" presId="urn:microsoft.com/office/officeart/2005/8/layout/hierarchy1"/>
    <dgm:cxn modelId="{72E9A984-F305-49CD-9B54-B72289425CEB}" type="presParOf" srcId="{2406D63E-7724-45BC-9F44-30C6D0037637}" destId="{A7C99326-05DC-4937-974C-67D4BF3BE1E0}" srcOrd="1" destOrd="0" presId="urn:microsoft.com/office/officeart/2005/8/layout/hierarchy1"/>
    <dgm:cxn modelId="{B553A222-F7DF-44F4-8470-561CA0AE7E99}" type="presParOf" srcId="{040A7A64-7F79-4826-B64E-C4B974904AF8}" destId="{0F2E797C-182D-4CF0-86CB-7B38846B47E3}" srcOrd="1" destOrd="0" presId="urn:microsoft.com/office/officeart/2005/8/layout/hierarchy1"/>
    <dgm:cxn modelId="{025C1C18-5A3D-4BFB-9706-BD561517135D}" type="presParOf" srcId="{ED8D5541-2D10-4983-A6A0-89F71D9DA7A9}" destId="{2BB75BA3-9493-4138-B067-A1BCB98F6277}" srcOrd="2" destOrd="0" presId="urn:microsoft.com/office/officeart/2005/8/layout/hierarchy1"/>
    <dgm:cxn modelId="{68303AD6-E6B6-4F74-9188-2E3228DC4395}" type="presParOf" srcId="{ED8D5541-2D10-4983-A6A0-89F71D9DA7A9}" destId="{4F61C414-CE37-4E8A-8FC1-611EF7E425B5}" srcOrd="3" destOrd="0" presId="urn:microsoft.com/office/officeart/2005/8/layout/hierarchy1"/>
    <dgm:cxn modelId="{00C5DC79-6ADB-4629-AA3B-2BB9511C9569}" type="presParOf" srcId="{4F61C414-CE37-4E8A-8FC1-611EF7E425B5}" destId="{7BD37BB5-3313-49EB-9DEA-1DEDFAB83478}" srcOrd="0" destOrd="0" presId="urn:microsoft.com/office/officeart/2005/8/layout/hierarchy1"/>
    <dgm:cxn modelId="{4B0D1ADB-9E20-4B23-B8B0-2073BA5D2429}" type="presParOf" srcId="{7BD37BB5-3313-49EB-9DEA-1DEDFAB83478}" destId="{029777B8-1FBE-4EBF-8635-CD32F754A582}" srcOrd="0" destOrd="0" presId="urn:microsoft.com/office/officeart/2005/8/layout/hierarchy1"/>
    <dgm:cxn modelId="{C2D58857-136E-4DB1-9950-41FBCE4DA7B8}" type="presParOf" srcId="{7BD37BB5-3313-49EB-9DEA-1DEDFAB83478}" destId="{AD2408BA-9BA5-446B-A9AF-929C221AED9A}" srcOrd="1" destOrd="0" presId="urn:microsoft.com/office/officeart/2005/8/layout/hierarchy1"/>
    <dgm:cxn modelId="{349E68ED-3D56-41F1-AABE-A8F382B9366B}" type="presParOf" srcId="{4F61C414-CE37-4E8A-8FC1-611EF7E425B5}" destId="{BF1F2388-4F3A-49E4-BA1F-A283BFF5745D}" srcOrd="1" destOrd="0" presId="urn:microsoft.com/office/officeart/2005/8/layout/hierarchy1"/>
    <dgm:cxn modelId="{AD304889-69AE-459E-9900-640DDEBD4105}" type="presParOf" srcId="{CED91693-9811-41F0-9E3D-860089D21C30}" destId="{1627F557-C31E-4EFD-8E83-F7836CA7DFA0}" srcOrd="4" destOrd="0" presId="urn:microsoft.com/office/officeart/2005/8/layout/hierarchy1"/>
    <dgm:cxn modelId="{D33483AC-EDC4-44B5-B4C0-FA7B1C1AE50E}" type="presParOf" srcId="{CED91693-9811-41F0-9E3D-860089D21C30}" destId="{67835168-37E2-4ADB-8AFE-F33A53C28713}" srcOrd="5" destOrd="0" presId="urn:microsoft.com/office/officeart/2005/8/layout/hierarchy1"/>
    <dgm:cxn modelId="{4C69BCBE-60A5-444E-A41C-BE4DB36BB813}" type="presParOf" srcId="{67835168-37E2-4ADB-8AFE-F33A53C28713}" destId="{87AC71A8-B795-499F-962C-AB29C2D5A2C8}" srcOrd="0" destOrd="0" presId="urn:microsoft.com/office/officeart/2005/8/layout/hierarchy1"/>
    <dgm:cxn modelId="{7D75AC41-0719-4E7D-B533-C8879773153D}" type="presParOf" srcId="{87AC71A8-B795-499F-962C-AB29C2D5A2C8}" destId="{CDA80D15-9D3B-45A1-A606-6C654810E6DF}" srcOrd="0" destOrd="0" presId="urn:microsoft.com/office/officeart/2005/8/layout/hierarchy1"/>
    <dgm:cxn modelId="{56B81823-E571-4725-A0DB-4CDC6673FEA6}" type="presParOf" srcId="{87AC71A8-B795-499F-962C-AB29C2D5A2C8}" destId="{7A7E528A-31E8-4228-8805-8C70D3F8B9B2}" srcOrd="1" destOrd="0" presId="urn:microsoft.com/office/officeart/2005/8/layout/hierarchy1"/>
    <dgm:cxn modelId="{F466E9EB-F30C-4EEB-8CB8-54919D5009FD}" type="presParOf" srcId="{67835168-37E2-4ADB-8AFE-F33A53C28713}" destId="{D802FFBA-6168-45DA-9FAD-DE0B2C9356D5}" srcOrd="1" destOrd="0" presId="urn:microsoft.com/office/officeart/2005/8/layout/hierarchy1"/>
    <dgm:cxn modelId="{2CB5D8D3-DF26-4056-BB02-D7FB4E511DAB}" type="presParOf" srcId="{D802FFBA-6168-45DA-9FAD-DE0B2C9356D5}" destId="{4F172C33-75C0-477C-B283-84A888ED89A2}" srcOrd="0" destOrd="0" presId="urn:microsoft.com/office/officeart/2005/8/layout/hierarchy1"/>
    <dgm:cxn modelId="{53B6EF07-1CD3-4EBD-88BD-FE46CBC4E3CE}" type="presParOf" srcId="{D802FFBA-6168-45DA-9FAD-DE0B2C9356D5}" destId="{17BD939A-8E3E-44DF-A044-7B5C4593FA8C}" srcOrd="1" destOrd="0" presId="urn:microsoft.com/office/officeart/2005/8/layout/hierarchy1"/>
    <dgm:cxn modelId="{0008A71C-65F9-4992-8796-759F2E4774EF}" type="presParOf" srcId="{17BD939A-8E3E-44DF-A044-7B5C4593FA8C}" destId="{38CF86F5-35B3-4577-A796-13AB9C3FDD8D}" srcOrd="0" destOrd="0" presId="urn:microsoft.com/office/officeart/2005/8/layout/hierarchy1"/>
    <dgm:cxn modelId="{2053E5E0-23B7-4228-8D5D-B39DB71025E0}" type="presParOf" srcId="{38CF86F5-35B3-4577-A796-13AB9C3FDD8D}" destId="{A7DE8F29-B3E5-460A-B89D-BAA27DC71B62}" srcOrd="0" destOrd="0" presId="urn:microsoft.com/office/officeart/2005/8/layout/hierarchy1"/>
    <dgm:cxn modelId="{DBA78908-5D83-43CE-8BB5-699A7BE24BDF}" type="presParOf" srcId="{38CF86F5-35B3-4577-A796-13AB9C3FDD8D}" destId="{99B70BFF-6D0B-4E59-B049-EC010E742B9F}" srcOrd="1" destOrd="0" presId="urn:microsoft.com/office/officeart/2005/8/layout/hierarchy1"/>
    <dgm:cxn modelId="{CFD85811-C5B0-45A7-A7D9-0ED71B2EC781}" type="presParOf" srcId="{17BD939A-8E3E-44DF-A044-7B5C4593FA8C}" destId="{6AFAF135-C979-49AF-B20F-CEDC881544CF}" srcOrd="1" destOrd="0" presId="urn:microsoft.com/office/officeart/2005/8/layout/hierarchy1"/>
    <dgm:cxn modelId="{C91C9321-8E99-4F9C-A226-747D83A73E65}" type="presParOf" srcId="{6AFAF135-C979-49AF-B20F-CEDC881544CF}" destId="{7CE4DF70-9740-4188-9388-7BA81D2950C1}" srcOrd="0" destOrd="0" presId="urn:microsoft.com/office/officeart/2005/8/layout/hierarchy1"/>
    <dgm:cxn modelId="{E2F9C779-B41A-46F4-9F38-8A49098D8CE5}" type="presParOf" srcId="{6AFAF135-C979-49AF-B20F-CEDC881544CF}" destId="{80CA8A76-7FDC-446E-BFC5-38A4A96B0C38}" srcOrd="1" destOrd="0" presId="urn:microsoft.com/office/officeart/2005/8/layout/hierarchy1"/>
    <dgm:cxn modelId="{ACABB9C6-0DC0-4818-B857-6B8083AF805D}" type="presParOf" srcId="{80CA8A76-7FDC-446E-BFC5-38A4A96B0C38}" destId="{B2E3EBF5-C9B8-4444-AF90-980943A797EF}" srcOrd="0" destOrd="0" presId="urn:microsoft.com/office/officeart/2005/8/layout/hierarchy1"/>
    <dgm:cxn modelId="{9AD72B02-D848-4531-94F2-1FD95C09FB6D}" type="presParOf" srcId="{B2E3EBF5-C9B8-4444-AF90-980943A797EF}" destId="{568B12E7-9322-4673-B2C9-D660B0CA73F8}" srcOrd="0" destOrd="0" presId="urn:microsoft.com/office/officeart/2005/8/layout/hierarchy1"/>
    <dgm:cxn modelId="{677E6BCD-DBBD-4764-AF73-172A654A7CE6}" type="presParOf" srcId="{B2E3EBF5-C9B8-4444-AF90-980943A797EF}" destId="{25C29ABC-B366-4DC1-9637-47DDA9CF9844}" srcOrd="1" destOrd="0" presId="urn:microsoft.com/office/officeart/2005/8/layout/hierarchy1"/>
    <dgm:cxn modelId="{2CFCDFD1-8407-4A47-A032-FCEB8114C1C2}" type="presParOf" srcId="{80CA8A76-7FDC-446E-BFC5-38A4A96B0C38}" destId="{361A8C56-4F47-4DD5-A73B-E94493071859}" srcOrd="1" destOrd="0" presId="urn:microsoft.com/office/officeart/2005/8/layout/hierarchy1"/>
    <dgm:cxn modelId="{B1110967-2FC6-4494-BABE-C38EDC36D8D6}" type="presParOf" srcId="{6AFAF135-C979-49AF-B20F-CEDC881544CF}" destId="{4977C19D-1E17-4C7D-8FB3-538044BD1C70}" srcOrd="2" destOrd="0" presId="urn:microsoft.com/office/officeart/2005/8/layout/hierarchy1"/>
    <dgm:cxn modelId="{A4FE2C33-67F8-4335-A5C9-C32869C686E9}" type="presParOf" srcId="{6AFAF135-C979-49AF-B20F-CEDC881544CF}" destId="{D91D0B1C-42B1-4F1F-A5A6-2F856DB324AB}" srcOrd="3" destOrd="0" presId="urn:microsoft.com/office/officeart/2005/8/layout/hierarchy1"/>
    <dgm:cxn modelId="{054FB3FD-85B8-4CC3-8E27-FC801EE86022}" type="presParOf" srcId="{D91D0B1C-42B1-4F1F-A5A6-2F856DB324AB}" destId="{680F657F-F5B0-43BA-ADFC-3A71F92A0420}" srcOrd="0" destOrd="0" presId="urn:microsoft.com/office/officeart/2005/8/layout/hierarchy1"/>
    <dgm:cxn modelId="{C31B224F-3258-4D49-8F4E-1BD094EFA612}" type="presParOf" srcId="{680F657F-F5B0-43BA-ADFC-3A71F92A0420}" destId="{6E68C8BE-2C8E-4BED-B681-562439F77BE8}" srcOrd="0" destOrd="0" presId="urn:microsoft.com/office/officeart/2005/8/layout/hierarchy1"/>
    <dgm:cxn modelId="{E3AF00AE-C5AE-4854-997B-B9286A4C2C7F}" type="presParOf" srcId="{680F657F-F5B0-43BA-ADFC-3A71F92A0420}" destId="{CFCEC900-993C-43E6-98B3-E8E888184000}" srcOrd="1" destOrd="0" presId="urn:microsoft.com/office/officeart/2005/8/layout/hierarchy1"/>
    <dgm:cxn modelId="{239D9E42-1FD1-4428-9E46-C165614BE66E}" type="presParOf" srcId="{D91D0B1C-42B1-4F1F-A5A6-2F856DB324AB}" destId="{E35E869F-86EE-4BB8-A11B-968A16970883}" srcOrd="1" destOrd="0" presId="urn:microsoft.com/office/officeart/2005/8/layout/hierarchy1"/>
    <dgm:cxn modelId="{A9D09C1F-34AA-433B-B440-0A7FEA5191A0}" type="presParOf" srcId="{D802FFBA-6168-45DA-9FAD-DE0B2C9356D5}" destId="{E5736405-D290-4F83-9BF4-B6FEF50E5D6B}" srcOrd="2" destOrd="0" presId="urn:microsoft.com/office/officeart/2005/8/layout/hierarchy1"/>
    <dgm:cxn modelId="{BAB4227E-19E6-4227-8284-89F846D12CFB}" type="presParOf" srcId="{D802FFBA-6168-45DA-9FAD-DE0B2C9356D5}" destId="{F562BC60-C54C-4B45-838D-A15D564EB92F}" srcOrd="3" destOrd="0" presId="urn:microsoft.com/office/officeart/2005/8/layout/hierarchy1"/>
    <dgm:cxn modelId="{B58181AA-86E7-48D6-B37C-702AE00BE38C}" type="presParOf" srcId="{F562BC60-C54C-4B45-838D-A15D564EB92F}" destId="{40A77AC4-86B5-4A1D-A5C3-C0F85B9D6512}" srcOrd="0" destOrd="0" presId="urn:microsoft.com/office/officeart/2005/8/layout/hierarchy1"/>
    <dgm:cxn modelId="{2C3E9B0F-55B8-4492-A9BB-8DB6C43CB742}" type="presParOf" srcId="{40A77AC4-86B5-4A1D-A5C3-C0F85B9D6512}" destId="{732CF8FF-D9D5-4D2E-9DED-6690F85D3887}" srcOrd="0" destOrd="0" presId="urn:microsoft.com/office/officeart/2005/8/layout/hierarchy1"/>
    <dgm:cxn modelId="{CF903D0A-5C46-4510-AF14-8C21B106F562}" type="presParOf" srcId="{40A77AC4-86B5-4A1D-A5C3-C0F85B9D6512}" destId="{045EDBB7-457A-44CB-9348-E74DB2F31A07}" srcOrd="1" destOrd="0" presId="urn:microsoft.com/office/officeart/2005/8/layout/hierarchy1"/>
    <dgm:cxn modelId="{C465EB7A-686E-4463-854C-01220F661062}" type="presParOf" srcId="{F562BC60-C54C-4B45-838D-A15D564EB92F}" destId="{DD2BF8FA-5369-4CB0-BEA8-E1FB0A088C93}" srcOrd="1" destOrd="0" presId="urn:microsoft.com/office/officeart/2005/8/layout/hierarchy1"/>
  </dgm:cxnLst>
  <dgm:bg>
    <a:noFill/>
  </dgm:bg>
  <dgm:whole>
    <a:ln w="76200" cmpd="sng">
      <a:solidFill>
        <a:srgbClr val="C00000"/>
      </a:solidFill>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5736405-D290-4F83-9BF4-B6FEF50E5D6B}">
      <dsp:nvSpPr>
        <dsp:cNvPr id="0" name=""/>
        <dsp:cNvSpPr/>
      </dsp:nvSpPr>
      <dsp:spPr>
        <a:xfrm>
          <a:off x="7291847" y="1802090"/>
          <a:ext cx="408093" cy="245013"/>
        </a:xfrm>
        <a:custGeom>
          <a:avLst/>
          <a:gdLst/>
          <a:ahLst/>
          <a:cxnLst/>
          <a:rect l="0" t="0" r="0" b="0"/>
          <a:pathLst>
            <a:path>
              <a:moveTo>
                <a:pt x="0" y="0"/>
              </a:moveTo>
              <a:lnTo>
                <a:pt x="0" y="193382"/>
              </a:lnTo>
              <a:lnTo>
                <a:pt x="408093" y="193382"/>
              </a:lnTo>
              <a:lnTo>
                <a:pt x="408093" y="24501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977C19D-1E17-4C7D-8FB3-538044BD1C70}">
      <dsp:nvSpPr>
        <dsp:cNvPr id="0" name=""/>
        <dsp:cNvSpPr/>
      </dsp:nvSpPr>
      <dsp:spPr>
        <a:xfrm>
          <a:off x="6706960" y="2407980"/>
          <a:ext cx="620453" cy="521086"/>
        </a:xfrm>
        <a:custGeom>
          <a:avLst/>
          <a:gdLst/>
          <a:ahLst/>
          <a:cxnLst/>
          <a:rect l="0" t="0" r="0" b="0"/>
          <a:pathLst>
            <a:path>
              <a:moveTo>
                <a:pt x="0" y="0"/>
              </a:moveTo>
              <a:lnTo>
                <a:pt x="0" y="469456"/>
              </a:lnTo>
              <a:lnTo>
                <a:pt x="620453" y="469456"/>
              </a:lnTo>
              <a:lnTo>
                <a:pt x="620453" y="52108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CE4DF70-9740-4188-9388-7BA81D2950C1}">
      <dsp:nvSpPr>
        <dsp:cNvPr id="0" name=""/>
        <dsp:cNvSpPr/>
      </dsp:nvSpPr>
      <dsp:spPr>
        <a:xfrm>
          <a:off x="6165486" y="2407980"/>
          <a:ext cx="541474" cy="519313"/>
        </a:xfrm>
        <a:custGeom>
          <a:avLst/>
          <a:gdLst/>
          <a:ahLst/>
          <a:cxnLst/>
          <a:rect l="0" t="0" r="0" b="0"/>
          <a:pathLst>
            <a:path>
              <a:moveTo>
                <a:pt x="541474" y="0"/>
              </a:moveTo>
              <a:lnTo>
                <a:pt x="541474" y="467683"/>
              </a:lnTo>
              <a:lnTo>
                <a:pt x="0" y="467683"/>
              </a:lnTo>
              <a:lnTo>
                <a:pt x="0" y="51931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F172C33-75C0-477C-B283-84A888ED89A2}">
      <dsp:nvSpPr>
        <dsp:cNvPr id="0" name=""/>
        <dsp:cNvSpPr/>
      </dsp:nvSpPr>
      <dsp:spPr>
        <a:xfrm>
          <a:off x="6706960" y="1802090"/>
          <a:ext cx="584887" cy="251985"/>
        </a:xfrm>
        <a:custGeom>
          <a:avLst/>
          <a:gdLst/>
          <a:ahLst/>
          <a:cxnLst/>
          <a:rect l="0" t="0" r="0" b="0"/>
          <a:pathLst>
            <a:path>
              <a:moveTo>
                <a:pt x="584887" y="0"/>
              </a:moveTo>
              <a:lnTo>
                <a:pt x="584887" y="200354"/>
              </a:lnTo>
              <a:lnTo>
                <a:pt x="0" y="200354"/>
              </a:lnTo>
              <a:lnTo>
                <a:pt x="0" y="251985"/>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627F557-C31E-4EFD-8E83-F7836CA7DFA0}">
      <dsp:nvSpPr>
        <dsp:cNvPr id="0" name=""/>
        <dsp:cNvSpPr/>
      </dsp:nvSpPr>
      <dsp:spPr>
        <a:xfrm>
          <a:off x="4277070" y="1186741"/>
          <a:ext cx="3014777" cy="261445"/>
        </a:xfrm>
        <a:custGeom>
          <a:avLst/>
          <a:gdLst/>
          <a:ahLst/>
          <a:cxnLst/>
          <a:rect l="0" t="0" r="0" b="0"/>
          <a:pathLst>
            <a:path>
              <a:moveTo>
                <a:pt x="0" y="0"/>
              </a:moveTo>
              <a:lnTo>
                <a:pt x="0" y="209814"/>
              </a:lnTo>
              <a:lnTo>
                <a:pt x="3014777" y="209814"/>
              </a:lnTo>
              <a:lnTo>
                <a:pt x="3014777" y="261445"/>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BB75BA3-9493-4138-B067-A1BCB98F6277}">
      <dsp:nvSpPr>
        <dsp:cNvPr id="0" name=""/>
        <dsp:cNvSpPr/>
      </dsp:nvSpPr>
      <dsp:spPr>
        <a:xfrm>
          <a:off x="945411" y="1963736"/>
          <a:ext cx="1199669" cy="729543"/>
        </a:xfrm>
        <a:custGeom>
          <a:avLst/>
          <a:gdLst/>
          <a:ahLst/>
          <a:cxnLst/>
          <a:rect l="0" t="0" r="0" b="0"/>
          <a:pathLst>
            <a:path>
              <a:moveTo>
                <a:pt x="0" y="0"/>
              </a:moveTo>
              <a:lnTo>
                <a:pt x="0" y="677913"/>
              </a:lnTo>
              <a:lnTo>
                <a:pt x="1199669" y="677913"/>
              </a:lnTo>
              <a:lnTo>
                <a:pt x="1199669" y="729543"/>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B46F0B9-7F58-4770-B39A-5442E64C9627}">
      <dsp:nvSpPr>
        <dsp:cNvPr id="0" name=""/>
        <dsp:cNvSpPr/>
      </dsp:nvSpPr>
      <dsp:spPr>
        <a:xfrm>
          <a:off x="770997" y="1963736"/>
          <a:ext cx="174414" cy="762690"/>
        </a:xfrm>
        <a:custGeom>
          <a:avLst/>
          <a:gdLst/>
          <a:ahLst/>
          <a:cxnLst/>
          <a:rect l="0" t="0" r="0" b="0"/>
          <a:pathLst>
            <a:path>
              <a:moveTo>
                <a:pt x="174414" y="0"/>
              </a:moveTo>
              <a:lnTo>
                <a:pt x="174414" y="711059"/>
              </a:lnTo>
              <a:lnTo>
                <a:pt x="0" y="711059"/>
              </a:lnTo>
              <a:lnTo>
                <a:pt x="0" y="76269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DC76FB-088F-48F3-A164-A1469021A167}">
      <dsp:nvSpPr>
        <dsp:cNvPr id="0" name=""/>
        <dsp:cNvSpPr/>
      </dsp:nvSpPr>
      <dsp:spPr>
        <a:xfrm>
          <a:off x="945411" y="1186741"/>
          <a:ext cx="3331659" cy="261671"/>
        </a:xfrm>
        <a:custGeom>
          <a:avLst/>
          <a:gdLst/>
          <a:ahLst/>
          <a:cxnLst/>
          <a:rect l="0" t="0" r="0" b="0"/>
          <a:pathLst>
            <a:path>
              <a:moveTo>
                <a:pt x="3331659" y="0"/>
              </a:moveTo>
              <a:lnTo>
                <a:pt x="3331659" y="210041"/>
              </a:lnTo>
              <a:lnTo>
                <a:pt x="0" y="210041"/>
              </a:lnTo>
              <a:lnTo>
                <a:pt x="0" y="2616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49DCBDB-9C04-4C09-970B-29862C5A3494}">
      <dsp:nvSpPr>
        <dsp:cNvPr id="0" name=""/>
        <dsp:cNvSpPr/>
      </dsp:nvSpPr>
      <dsp:spPr>
        <a:xfrm>
          <a:off x="3814060" y="1790910"/>
          <a:ext cx="1900256" cy="276769"/>
        </a:xfrm>
        <a:custGeom>
          <a:avLst/>
          <a:gdLst/>
          <a:ahLst/>
          <a:cxnLst/>
          <a:rect l="0" t="0" r="0" b="0"/>
          <a:pathLst>
            <a:path>
              <a:moveTo>
                <a:pt x="0" y="0"/>
              </a:moveTo>
              <a:lnTo>
                <a:pt x="0" y="225138"/>
              </a:lnTo>
              <a:lnTo>
                <a:pt x="1900256" y="225138"/>
              </a:lnTo>
              <a:lnTo>
                <a:pt x="1900256" y="27676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25496B2-5AEE-44E5-8ECC-6A8638520D6F}">
      <dsp:nvSpPr>
        <dsp:cNvPr id="0" name=""/>
        <dsp:cNvSpPr/>
      </dsp:nvSpPr>
      <dsp:spPr>
        <a:xfrm>
          <a:off x="3814060" y="1790910"/>
          <a:ext cx="219716" cy="318098"/>
        </a:xfrm>
        <a:custGeom>
          <a:avLst/>
          <a:gdLst/>
          <a:ahLst/>
          <a:cxnLst/>
          <a:rect l="0" t="0" r="0" b="0"/>
          <a:pathLst>
            <a:path>
              <a:moveTo>
                <a:pt x="0" y="0"/>
              </a:moveTo>
              <a:lnTo>
                <a:pt x="0" y="266467"/>
              </a:lnTo>
              <a:lnTo>
                <a:pt x="219716" y="266467"/>
              </a:lnTo>
              <a:lnTo>
                <a:pt x="219716" y="31809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3CEBCA4-366C-47CC-9BC7-3FBF92C9AE76}">
      <dsp:nvSpPr>
        <dsp:cNvPr id="0" name=""/>
        <dsp:cNvSpPr/>
      </dsp:nvSpPr>
      <dsp:spPr>
        <a:xfrm>
          <a:off x="3491260" y="1790910"/>
          <a:ext cx="322799" cy="275771"/>
        </a:xfrm>
        <a:custGeom>
          <a:avLst/>
          <a:gdLst/>
          <a:ahLst/>
          <a:cxnLst/>
          <a:rect l="0" t="0" r="0" b="0"/>
          <a:pathLst>
            <a:path>
              <a:moveTo>
                <a:pt x="322799" y="0"/>
              </a:moveTo>
              <a:lnTo>
                <a:pt x="322799" y="224140"/>
              </a:lnTo>
              <a:lnTo>
                <a:pt x="0" y="224140"/>
              </a:lnTo>
              <a:lnTo>
                <a:pt x="0" y="27577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12A607D-26FD-4F51-9C78-0C6F39FA3AD8}">
      <dsp:nvSpPr>
        <dsp:cNvPr id="0" name=""/>
        <dsp:cNvSpPr/>
      </dsp:nvSpPr>
      <dsp:spPr>
        <a:xfrm>
          <a:off x="2016002" y="1790910"/>
          <a:ext cx="1798057" cy="262552"/>
        </a:xfrm>
        <a:custGeom>
          <a:avLst/>
          <a:gdLst/>
          <a:ahLst/>
          <a:cxnLst/>
          <a:rect l="0" t="0" r="0" b="0"/>
          <a:pathLst>
            <a:path>
              <a:moveTo>
                <a:pt x="1798057" y="0"/>
              </a:moveTo>
              <a:lnTo>
                <a:pt x="1798057" y="210922"/>
              </a:lnTo>
              <a:lnTo>
                <a:pt x="0" y="210922"/>
              </a:lnTo>
              <a:lnTo>
                <a:pt x="0" y="26255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D6AF000-65CE-48EC-95A8-4B10541CBE4D}">
      <dsp:nvSpPr>
        <dsp:cNvPr id="0" name=""/>
        <dsp:cNvSpPr/>
      </dsp:nvSpPr>
      <dsp:spPr>
        <a:xfrm>
          <a:off x="3814060" y="1790910"/>
          <a:ext cx="1075735" cy="267641"/>
        </a:xfrm>
        <a:custGeom>
          <a:avLst/>
          <a:gdLst/>
          <a:ahLst/>
          <a:cxnLst/>
          <a:rect l="0" t="0" r="0" b="0"/>
          <a:pathLst>
            <a:path>
              <a:moveTo>
                <a:pt x="0" y="0"/>
              </a:moveTo>
              <a:lnTo>
                <a:pt x="0" y="216011"/>
              </a:lnTo>
              <a:lnTo>
                <a:pt x="1075735" y="216011"/>
              </a:lnTo>
              <a:lnTo>
                <a:pt x="1075735" y="267641"/>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73E5C96-9463-4995-967D-C8A71CAE2330}">
      <dsp:nvSpPr>
        <dsp:cNvPr id="0" name=""/>
        <dsp:cNvSpPr/>
      </dsp:nvSpPr>
      <dsp:spPr>
        <a:xfrm>
          <a:off x="3814060" y="1790910"/>
          <a:ext cx="1521745" cy="256147"/>
        </a:xfrm>
        <a:custGeom>
          <a:avLst/>
          <a:gdLst/>
          <a:ahLst/>
          <a:cxnLst/>
          <a:rect l="0" t="0" r="0" b="0"/>
          <a:pathLst>
            <a:path>
              <a:moveTo>
                <a:pt x="0" y="0"/>
              </a:moveTo>
              <a:lnTo>
                <a:pt x="0" y="204516"/>
              </a:lnTo>
              <a:lnTo>
                <a:pt x="1521745" y="204516"/>
              </a:lnTo>
              <a:lnTo>
                <a:pt x="1521745" y="25614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222D094-C678-43A7-99B5-7368C8343631}">
      <dsp:nvSpPr>
        <dsp:cNvPr id="0" name=""/>
        <dsp:cNvSpPr/>
      </dsp:nvSpPr>
      <dsp:spPr>
        <a:xfrm>
          <a:off x="2528995" y="1790910"/>
          <a:ext cx="1285064" cy="292340"/>
        </a:xfrm>
        <a:custGeom>
          <a:avLst/>
          <a:gdLst/>
          <a:ahLst/>
          <a:cxnLst/>
          <a:rect l="0" t="0" r="0" b="0"/>
          <a:pathLst>
            <a:path>
              <a:moveTo>
                <a:pt x="1285064" y="0"/>
              </a:moveTo>
              <a:lnTo>
                <a:pt x="1285064" y="240710"/>
              </a:lnTo>
              <a:lnTo>
                <a:pt x="0" y="240710"/>
              </a:lnTo>
              <a:lnTo>
                <a:pt x="0" y="29234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5429ED8-BFEF-450B-B899-5C4C61DB1290}">
      <dsp:nvSpPr>
        <dsp:cNvPr id="0" name=""/>
        <dsp:cNvSpPr/>
      </dsp:nvSpPr>
      <dsp:spPr>
        <a:xfrm>
          <a:off x="3814060" y="1790910"/>
          <a:ext cx="673002" cy="307427"/>
        </a:xfrm>
        <a:custGeom>
          <a:avLst/>
          <a:gdLst/>
          <a:ahLst/>
          <a:cxnLst/>
          <a:rect l="0" t="0" r="0" b="0"/>
          <a:pathLst>
            <a:path>
              <a:moveTo>
                <a:pt x="0" y="0"/>
              </a:moveTo>
              <a:lnTo>
                <a:pt x="0" y="255797"/>
              </a:lnTo>
              <a:lnTo>
                <a:pt x="673002" y="255797"/>
              </a:lnTo>
              <a:lnTo>
                <a:pt x="673002" y="30742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606D59D-80D9-4AAB-B78D-63400E0DA013}">
      <dsp:nvSpPr>
        <dsp:cNvPr id="0" name=""/>
        <dsp:cNvSpPr/>
      </dsp:nvSpPr>
      <dsp:spPr>
        <a:xfrm>
          <a:off x="3029597" y="1790910"/>
          <a:ext cx="784462" cy="267472"/>
        </a:xfrm>
        <a:custGeom>
          <a:avLst/>
          <a:gdLst/>
          <a:ahLst/>
          <a:cxnLst/>
          <a:rect l="0" t="0" r="0" b="0"/>
          <a:pathLst>
            <a:path>
              <a:moveTo>
                <a:pt x="784462" y="0"/>
              </a:moveTo>
              <a:lnTo>
                <a:pt x="784462" y="215841"/>
              </a:lnTo>
              <a:lnTo>
                <a:pt x="0" y="215841"/>
              </a:lnTo>
              <a:lnTo>
                <a:pt x="0" y="267472"/>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2F0EB97-438F-4E93-94A1-018D96B69197}">
      <dsp:nvSpPr>
        <dsp:cNvPr id="0" name=""/>
        <dsp:cNvSpPr/>
      </dsp:nvSpPr>
      <dsp:spPr>
        <a:xfrm>
          <a:off x="3814060" y="1186741"/>
          <a:ext cx="463010" cy="250265"/>
        </a:xfrm>
        <a:custGeom>
          <a:avLst/>
          <a:gdLst/>
          <a:ahLst/>
          <a:cxnLst/>
          <a:rect l="0" t="0" r="0" b="0"/>
          <a:pathLst>
            <a:path>
              <a:moveTo>
                <a:pt x="463010" y="0"/>
              </a:moveTo>
              <a:lnTo>
                <a:pt x="463010" y="198634"/>
              </a:lnTo>
              <a:lnTo>
                <a:pt x="0" y="198634"/>
              </a:lnTo>
              <a:lnTo>
                <a:pt x="0" y="250265"/>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6E360B2-89EB-4938-9B69-73484BAF4986}">
      <dsp:nvSpPr>
        <dsp:cNvPr id="0" name=""/>
        <dsp:cNvSpPr/>
      </dsp:nvSpPr>
      <dsp:spPr>
        <a:xfrm>
          <a:off x="3357362" y="832837"/>
          <a:ext cx="1839415"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2F45D15-BBE6-4AF8-A401-4201E7430A9D}">
      <dsp:nvSpPr>
        <dsp:cNvPr id="0" name=""/>
        <dsp:cNvSpPr/>
      </dsp:nvSpPr>
      <dsp:spPr>
        <a:xfrm>
          <a:off x="3419288" y="891666"/>
          <a:ext cx="1839415"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8580" tIns="68580" rIns="68580" bIns="68580" numCol="1" spcCol="1270" anchor="ctr" anchorCtr="0">
          <a:noAutofit/>
        </a:bodyPr>
        <a:lstStyle/>
        <a:p>
          <a:pPr lvl="0" algn="ctr" defTabSz="800100" rtl="1">
            <a:lnSpc>
              <a:spcPct val="90000"/>
            </a:lnSpc>
            <a:spcBef>
              <a:spcPct val="0"/>
            </a:spcBef>
            <a:spcAft>
              <a:spcPct val="35000"/>
            </a:spcAft>
          </a:pPr>
          <a:r>
            <a:rPr lang="ar-SA" sz="1800" b="1" kern="1200">
              <a:cs typeface="+mn-cs"/>
            </a:rPr>
            <a:t>إدارة مدرسة الأمل للصم</a:t>
          </a:r>
        </a:p>
      </dsp:txBody>
      <dsp:txXfrm>
        <a:off x="3429653" y="902031"/>
        <a:ext cx="1818685" cy="333174"/>
      </dsp:txXfrm>
    </dsp:sp>
    <dsp:sp modelId="{950E3817-C69D-4DF9-8770-9A70EB8E9C92}">
      <dsp:nvSpPr>
        <dsp:cNvPr id="0" name=""/>
        <dsp:cNvSpPr/>
      </dsp:nvSpPr>
      <dsp:spPr>
        <a:xfrm>
          <a:off x="2940064" y="1437006"/>
          <a:ext cx="1747991"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E8D55E20-3630-40A7-8CCB-F5B38FB5D866}">
      <dsp:nvSpPr>
        <dsp:cNvPr id="0" name=""/>
        <dsp:cNvSpPr/>
      </dsp:nvSpPr>
      <dsp:spPr>
        <a:xfrm>
          <a:off x="3001989" y="1495835"/>
          <a:ext cx="1747991"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ctr" anchorCtr="0">
          <a:noAutofit/>
        </a:bodyPr>
        <a:lstStyle/>
        <a:p>
          <a:pPr lvl="0" algn="ctr" defTabSz="711200" rtl="1">
            <a:lnSpc>
              <a:spcPct val="90000"/>
            </a:lnSpc>
            <a:spcBef>
              <a:spcPct val="0"/>
            </a:spcBef>
            <a:spcAft>
              <a:spcPct val="35000"/>
            </a:spcAft>
          </a:pPr>
          <a:r>
            <a:rPr lang="ar-SA" sz="1600" b="1" kern="1200"/>
            <a:t>التعليم الأساسي</a:t>
          </a:r>
        </a:p>
      </dsp:txBody>
      <dsp:txXfrm>
        <a:off x="3012354" y="1506200"/>
        <a:ext cx="1727261" cy="333174"/>
      </dsp:txXfrm>
    </dsp:sp>
    <dsp:sp modelId="{B2A5B593-D20F-411E-83D8-9C9725736D37}">
      <dsp:nvSpPr>
        <dsp:cNvPr id="0" name=""/>
        <dsp:cNvSpPr/>
      </dsp:nvSpPr>
      <dsp:spPr>
        <a:xfrm>
          <a:off x="2852762" y="2058382"/>
          <a:ext cx="353670" cy="29240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1AD97447-C7AF-4D0D-BE17-408347FA56A0}">
      <dsp:nvSpPr>
        <dsp:cNvPr id="0" name=""/>
        <dsp:cNvSpPr/>
      </dsp:nvSpPr>
      <dsp:spPr>
        <a:xfrm>
          <a:off x="2914687" y="2117212"/>
          <a:ext cx="353670" cy="29240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سابع</a:t>
          </a:r>
        </a:p>
      </dsp:txBody>
      <dsp:txXfrm>
        <a:off x="2923251" y="2125776"/>
        <a:ext cx="336542" cy="275281"/>
      </dsp:txXfrm>
    </dsp:sp>
    <dsp:sp modelId="{BA335AAD-E56A-4EB6-B0E0-1B73B6721089}">
      <dsp:nvSpPr>
        <dsp:cNvPr id="0" name=""/>
        <dsp:cNvSpPr/>
      </dsp:nvSpPr>
      <dsp:spPr>
        <a:xfrm>
          <a:off x="4313975" y="2098338"/>
          <a:ext cx="346174" cy="28598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7324965-0CD6-45BF-8E07-B66EF1A44AD5}">
      <dsp:nvSpPr>
        <dsp:cNvPr id="0" name=""/>
        <dsp:cNvSpPr/>
      </dsp:nvSpPr>
      <dsp:spPr>
        <a:xfrm>
          <a:off x="4375900" y="2157167"/>
          <a:ext cx="346174" cy="285982"/>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رابع</a:t>
          </a:r>
        </a:p>
      </dsp:txBody>
      <dsp:txXfrm>
        <a:off x="4384276" y="2165543"/>
        <a:ext cx="329422" cy="269230"/>
      </dsp:txXfrm>
    </dsp:sp>
    <dsp:sp modelId="{CC29D749-6CA7-489D-8124-657E560BF59C}">
      <dsp:nvSpPr>
        <dsp:cNvPr id="0" name=""/>
        <dsp:cNvSpPr/>
      </dsp:nvSpPr>
      <dsp:spPr>
        <a:xfrm>
          <a:off x="2360631" y="2083251"/>
          <a:ext cx="336727" cy="25450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66CFB32-7815-4390-A34A-1DC23F2D5464}">
      <dsp:nvSpPr>
        <dsp:cNvPr id="0" name=""/>
        <dsp:cNvSpPr/>
      </dsp:nvSpPr>
      <dsp:spPr>
        <a:xfrm>
          <a:off x="2422557" y="2142080"/>
          <a:ext cx="336727" cy="254503"/>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ثامن</a:t>
          </a:r>
        </a:p>
      </dsp:txBody>
      <dsp:txXfrm>
        <a:off x="2430011" y="2149534"/>
        <a:ext cx="321819" cy="239595"/>
      </dsp:txXfrm>
    </dsp:sp>
    <dsp:sp modelId="{86D671B1-A469-4D84-BB74-12E8A7BD3E5C}">
      <dsp:nvSpPr>
        <dsp:cNvPr id="0" name=""/>
        <dsp:cNvSpPr/>
      </dsp:nvSpPr>
      <dsp:spPr>
        <a:xfrm>
          <a:off x="5182113" y="2047057"/>
          <a:ext cx="307383" cy="32588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A00A4C7-EDD5-4989-9CC4-A64EB0D89003}">
      <dsp:nvSpPr>
        <dsp:cNvPr id="0" name=""/>
        <dsp:cNvSpPr/>
      </dsp:nvSpPr>
      <dsp:spPr>
        <a:xfrm>
          <a:off x="5244038" y="2105887"/>
          <a:ext cx="307383" cy="325882"/>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ثاني</a:t>
          </a:r>
        </a:p>
      </dsp:txBody>
      <dsp:txXfrm>
        <a:off x="5253041" y="2114890"/>
        <a:ext cx="289377" cy="307876"/>
      </dsp:txXfrm>
    </dsp:sp>
    <dsp:sp modelId="{9D140DC1-24AE-45ED-9425-2920253E09AD}">
      <dsp:nvSpPr>
        <dsp:cNvPr id="0" name=""/>
        <dsp:cNvSpPr/>
      </dsp:nvSpPr>
      <dsp:spPr>
        <a:xfrm>
          <a:off x="4721175" y="2058552"/>
          <a:ext cx="337240" cy="283827"/>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F2A42223-6BA2-448D-8856-E0CC02DE36A9}">
      <dsp:nvSpPr>
        <dsp:cNvPr id="0" name=""/>
        <dsp:cNvSpPr/>
      </dsp:nvSpPr>
      <dsp:spPr>
        <a:xfrm>
          <a:off x="4783100" y="2117382"/>
          <a:ext cx="337240" cy="283827"/>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ثالث</a:t>
          </a:r>
        </a:p>
      </dsp:txBody>
      <dsp:txXfrm>
        <a:off x="4791413" y="2125695"/>
        <a:ext cx="320614" cy="267201"/>
      </dsp:txXfrm>
    </dsp:sp>
    <dsp:sp modelId="{BB344867-965A-49C9-8044-B783ED845F5B}">
      <dsp:nvSpPr>
        <dsp:cNvPr id="0" name=""/>
        <dsp:cNvSpPr/>
      </dsp:nvSpPr>
      <dsp:spPr>
        <a:xfrm>
          <a:off x="1846565" y="2053463"/>
          <a:ext cx="338873" cy="24465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D17ED64-0FA1-425A-8843-EF4710566D09}">
      <dsp:nvSpPr>
        <dsp:cNvPr id="0" name=""/>
        <dsp:cNvSpPr/>
      </dsp:nvSpPr>
      <dsp:spPr>
        <a:xfrm>
          <a:off x="1908491" y="2112292"/>
          <a:ext cx="338873" cy="244650"/>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تاسع</a:t>
          </a:r>
        </a:p>
      </dsp:txBody>
      <dsp:txXfrm>
        <a:off x="1915657" y="2119458"/>
        <a:ext cx="324541" cy="230318"/>
      </dsp:txXfrm>
    </dsp:sp>
    <dsp:sp modelId="{B3FB73F5-FDA3-48AF-BAA1-7D7061C3C235}">
      <dsp:nvSpPr>
        <dsp:cNvPr id="0" name=""/>
        <dsp:cNvSpPr/>
      </dsp:nvSpPr>
      <dsp:spPr>
        <a:xfrm>
          <a:off x="3288010" y="2066681"/>
          <a:ext cx="406499" cy="312341"/>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7312FDC-CD14-4A82-9241-F5CE8A553B8F}">
      <dsp:nvSpPr>
        <dsp:cNvPr id="0" name=""/>
        <dsp:cNvSpPr/>
      </dsp:nvSpPr>
      <dsp:spPr>
        <a:xfrm>
          <a:off x="3349935" y="2125511"/>
          <a:ext cx="406499" cy="312341"/>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rtl="1">
            <a:lnSpc>
              <a:spcPct val="90000"/>
            </a:lnSpc>
            <a:spcBef>
              <a:spcPct val="0"/>
            </a:spcBef>
            <a:spcAft>
              <a:spcPct val="35000"/>
            </a:spcAft>
          </a:pPr>
          <a:r>
            <a:rPr lang="ar-SA" sz="1100" b="1" kern="1200"/>
            <a:t>سادس</a:t>
          </a:r>
        </a:p>
      </dsp:txBody>
      <dsp:txXfrm>
        <a:off x="3359083" y="2134659"/>
        <a:ext cx="388203" cy="294045"/>
      </dsp:txXfrm>
    </dsp:sp>
    <dsp:sp modelId="{E209A1FD-3633-469B-91F1-DD7390549354}">
      <dsp:nvSpPr>
        <dsp:cNvPr id="0" name=""/>
        <dsp:cNvSpPr/>
      </dsp:nvSpPr>
      <dsp:spPr>
        <a:xfrm>
          <a:off x="3861559" y="2109008"/>
          <a:ext cx="344435" cy="29093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9640022-7485-4EBD-A60A-A04381141CA3}">
      <dsp:nvSpPr>
        <dsp:cNvPr id="0" name=""/>
        <dsp:cNvSpPr/>
      </dsp:nvSpPr>
      <dsp:spPr>
        <a:xfrm>
          <a:off x="3923484" y="2167838"/>
          <a:ext cx="344435" cy="29093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rtl="1">
            <a:lnSpc>
              <a:spcPct val="90000"/>
            </a:lnSpc>
            <a:spcBef>
              <a:spcPct val="0"/>
            </a:spcBef>
            <a:spcAft>
              <a:spcPct val="35000"/>
            </a:spcAft>
          </a:pPr>
          <a:r>
            <a:rPr lang="ar-SA" sz="1100" b="1" kern="1200"/>
            <a:t>خامس</a:t>
          </a:r>
        </a:p>
      </dsp:txBody>
      <dsp:txXfrm>
        <a:off x="3932005" y="2176359"/>
        <a:ext cx="327393" cy="273892"/>
      </dsp:txXfrm>
    </dsp:sp>
    <dsp:sp modelId="{09DA2C5D-0033-472C-83D9-B77AD94BA611}">
      <dsp:nvSpPr>
        <dsp:cNvPr id="0" name=""/>
        <dsp:cNvSpPr/>
      </dsp:nvSpPr>
      <dsp:spPr>
        <a:xfrm>
          <a:off x="5559888" y="2067679"/>
          <a:ext cx="308855" cy="34188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8705F71-B86B-4215-A419-C200F58D17E9}">
      <dsp:nvSpPr>
        <dsp:cNvPr id="0" name=""/>
        <dsp:cNvSpPr/>
      </dsp:nvSpPr>
      <dsp:spPr>
        <a:xfrm>
          <a:off x="5621814" y="2126509"/>
          <a:ext cx="308855" cy="341882"/>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أول</a:t>
          </a:r>
        </a:p>
      </dsp:txBody>
      <dsp:txXfrm>
        <a:off x="5630860" y="2135555"/>
        <a:ext cx="290763" cy="323790"/>
      </dsp:txXfrm>
    </dsp:sp>
    <dsp:sp modelId="{B6E6D6A8-530F-4D6B-89F8-6EE39D019645}">
      <dsp:nvSpPr>
        <dsp:cNvPr id="0" name=""/>
        <dsp:cNvSpPr/>
      </dsp:nvSpPr>
      <dsp:spPr>
        <a:xfrm>
          <a:off x="442563" y="1448412"/>
          <a:ext cx="1005695" cy="515323"/>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0C1CB886-530F-4D8C-A55C-D2D3AB228134}">
      <dsp:nvSpPr>
        <dsp:cNvPr id="0" name=""/>
        <dsp:cNvSpPr/>
      </dsp:nvSpPr>
      <dsp:spPr>
        <a:xfrm>
          <a:off x="504489" y="1507242"/>
          <a:ext cx="1005695" cy="515323"/>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ctr" anchorCtr="0">
          <a:noAutofit/>
        </a:bodyPr>
        <a:lstStyle/>
        <a:p>
          <a:pPr lvl="0" algn="ctr" defTabSz="711200" rtl="1">
            <a:lnSpc>
              <a:spcPct val="90000"/>
            </a:lnSpc>
            <a:spcBef>
              <a:spcPct val="0"/>
            </a:spcBef>
            <a:spcAft>
              <a:spcPct val="35000"/>
            </a:spcAft>
          </a:pPr>
          <a:r>
            <a:rPr lang="ar-SA" sz="1600" b="1" kern="1200"/>
            <a:t>حماية الطفل</a:t>
          </a:r>
        </a:p>
      </dsp:txBody>
      <dsp:txXfrm>
        <a:off x="519582" y="1522335"/>
        <a:ext cx="975509" cy="485137"/>
      </dsp:txXfrm>
    </dsp:sp>
    <dsp:sp modelId="{778E7C8A-8B79-40F8-8B51-EEBD801B0834}">
      <dsp:nvSpPr>
        <dsp:cNvPr id="0" name=""/>
        <dsp:cNvSpPr/>
      </dsp:nvSpPr>
      <dsp:spPr>
        <a:xfrm>
          <a:off x="248952" y="2726426"/>
          <a:ext cx="1044089" cy="53300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7C99326-05DC-4937-974C-67D4BF3BE1E0}">
      <dsp:nvSpPr>
        <dsp:cNvPr id="0" name=""/>
        <dsp:cNvSpPr/>
      </dsp:nvSpPr>
      <dsp:spPr>
        <a:xfrm>
          <a:off x="310877" y="2785255"/>
          <a:ext cx="1044089" cy="533000"/>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التدريب الميداني لطلبة الجامعات</a:t>
          </a:r>
        </a:p>
      </dsp:txBody>
      <dsp:txXfrm>
        <a:off x="326488" y="2800866"/>
        <a:ext cx="1012867" cy="501778"/>
      </dsp:txXfrm>
    </dsp:sp>
    <dsp:sp modelId="{029777B8-1FBE-4EBF-8635-CD32F754A582}">
      <dsp:nvSpPr>
        <dsp:cNvPr id="0" name=""/>
        <dsp:cNvSpPr/>
      </dsp:nvSpPr>
      <dsp:spPr>
        <a:xfrm>
          <a:off x="1598443" y="2693280"/>
          <a:ext cx="1093274" cy="494637"/>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AD2408BA-9BA5-446B-A9AF-929C221AED9A}">
      <dsp:nvSpPr>
        <dsp:cNvPr id="0" name=""/>
        <dsp:cNvSpPr/>
      </dsp:nvSpPr>
      <dsp:spPr>
        <a:xfrm>
          <a:off x="1660368" y="2752109"/>
          <a:ext cx="1093274" cy="494637"/>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lvl="0" algn="ctr" defTabSz="488950" rtl="1">
            <a:lnSpc>
              <a:spcPct val="90000"/>
            </a:lnSpc>
            <a:spcBef>
              <a:spcPct val="0"/>
            </a:spcBef>
            <a:spcAft>
              <a:spcPct val="35000"/>
            </a:spcAft>
          </a:pPr>
          <a:r>
            <a:rPr lang="ar-SA" sz="1100" b="1" kern="1200"/>
            <a:t>المعلومات و الشكاوى والإرشاد و المعالجة</a:t>
          </a:r>
        </a:p>
      </dsp:txBody>
      <dsp:txXfrm>
        <a:off x="1674855" y="2766596"/>
        <a:ext cx="1064300" cy="465663"/>
      </dsp:txXfrm>
    </dsp:sp>
    <dsp:sp modelId="{CDA80D15-9D3B-45A1-A606-6C654810E6DF}">
      <dsp:nvSpPr>
        <dsp:cNvPr id="0" name=""/>
        <dsp:cNvSpPr/>
      </dsp:nvSpPr>
      <dsp:spPr>
        <a:xfrm>
          <a:off x="6725876" y="1448186"/>
          <a:ext cx="1131941"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A7E528A-31E8-4228-8805-8C70D3F8B9B2}">
      <dsp:nvSpPr>
        <dsp:cNvPr id="0" name=""/>
        <dsp:cNvSpPr/>
      </dsp:nvSpPr>
      <dsp:spPr>
        <a:xfrm>
          <a:off x="6787802" y="1507015"/>
          <a:ext cx="1131941"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ctr" anchorCtr="0">
          <a:noAutofit/>
        </a:bodyPr>
        <a:lstStyle/>
        <a:p>
          <a:pPr lvl="0" algn="ctr" defTabSz="711200" rtl="1">
            <a:lnSpc>
              <a:spcPct val="90000"/>
            </a:lnSpc>
            <a:spcBef>
              <a:spcPct val="0"/>
            </a:spcBef>
            <a:spcAft>
              <a:spcPct val="35000"/>
            </a:spcAft>
          </a:pPr>
          <a:r>
            <a:rPr lang="ar-SA" sz="1600" b="1" kern="1200"/>
            <a:t>التدخل المبكر</a:t>
          </a:r>
        </a:p>
      </dsp:txBody>
      <dsp:txXfrm>
        <a:off x="6798167" y="1517380"/>
        <a:ext cx="1111211" cy="333174"/>
      </dsp:txXfrm>
    </dsp:sp>
    <dsp:sp modelId="{A7DE8F29-B3E5-460A-B89D-BAA27DC71B62}">
      <dsp:nvSpPr>
        <dsp:cNvPr id="0" name=""/>
        <dsp:cNvSpPr/>
      </dsp:nvSpPr>
      <dsp:spPr>
        <a:xfrm>
          <a:off x="6395870" y="2054075"/>
          <a:ext cx="622180"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99B70BFF-6D0B-4E59-B049-EC010E742B9F}">
      <dsp:nvSpPr>
        <dsp:cNvPr id="0" name=""/>
        <dsp:cNvSpPr/>
      </dsp:nvSpPr>
      <dsp:spPr>
        <a:xfrm>
          <a:off x="6457795" y="2112905"/>
          <a:ext cx="622180"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الروضة</a:t>
          </a:r>
        </a:p>
      </dsp:txBody>
      <dsp:txXfrm>
        <a:off x="6468160" y="2123270"/>
        <a:ext cx="601450" cy="333174"/>
      </dsp:txXfrm>
    </dsp:sp>
    <dsp:sp modelId="{568B12E7-9322-4673-B2C9-D660B0CA73F8}">
      <dsp:nvSpPr>
        <dsp:cNvPr id="0" name=""/>
        <dsp:cNvSpPr/>
      </dsp:nvSpPr>
      <dsp:spPr>
        <a:xfrm>
          <a:off x="5886821" y="2927293"/>
          <a:ext cx="557329"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25C29ABC-B366-4DC1-9637-47DDA9CF9844}">
      <dsp:nvSpPr>
        <dsp:cNvPr id="0" name=""/>
        <dsp:cNvSpPr/>
      </dsp:nvSpPr>
      <dsp:spPr>
        <a:xfrm>
          <a:off x="5948747" y="2986123"/>
          <a:ext cx="557329"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التمهيدي</a:t>
          </a:r>
        </a:p>
      </dsp:txBody>
      <dsp:txXfrm>
        <a:off x="5959112" y="2996488"/>
        <a:ext cx="536599" cy="333174"/>
      </dsp:txXfrm>
    </dsp:sp>
    <dsp:sp modelId="{6E68C8BE-2C8E-4BED-B681-562439F77BE8}">
      <dsp:nvSpPr>
        <dsp:cNvPr id="0" name=""/>
        <dsp:cNvSpPr/>
      </dsp:nvSpPr>
      <dsp:spPr>
        <a:xfrm>
          <a:off x="7048749" y="2929067"/>
          <a:ext cx="557329"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CEC900-993C-43E6-98B3-E8E888184000}">
      <dsp:nvSpPr>
        <dsp:cNvPr id="0" name=""/>
        <dsp:cNvSpPr/>
      </dsp:nvSpPr>
      <dsp:spPr>
        <a:xfrm>
          <a:off x="7110674" y="2987896"/>
          <a:ext cx="557329"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البستان</a:t>
          </a:r>
        </a:p>
      </dsp:txBody>
      <dsp:txXfrm>
        <a:off x="7121039" y="2998261"/>
        <a:ext cx="536599" cy="333174"/>
      </dsp:txXfrm>
    </dsp:sp>
    <dsp:sp modelId="{732CF8FF-D9D5-4D2E-9DED-6690F85D3887}">
      <dsp:nvSpPr>
        <dsp:cNvPr id="0" name=""/>
        <dsp:cNvSpPr/>
      </dsp:nvSpPr>
      <dsp:spPr>
        <a:xfrm>
          <a:off x="7355013" y="2047103"/>
          <a:ext cx="689856" cy="353904"/>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045EDBB7-457A-44CB-9348-E74DB2F31A07}">
      <dsp:nvSpPr>
        <dsp:cNvPr id="0" name=""/>
        <dsp:cNvSpPr/>
      </dsp:nvSpPr>
      <dsp:spPr>
        <a:xfrm>
          <a:off x="7416938" y="2105933"/>
          <a:ext cx="689856" cy="353904"/>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lvl="0" algn="ctr" defTabSz="533400" rtl="1">
            <a:lnSpc>
              <a:spcPct val="90000"/>
            </a:lnSpc>
            <a:spcBef>
              <a:spcPct val="0"/>
            </a:spcBef>
            <a:spcAft>
              <a:spcPct val="35000"/>
            </a:spcAft>
          </a:pPr>
          <a:r>
            <a:rPr lang="ar-SA" sz="1200" b="1" kern="1200"/>
            <a:t>وحدة الأم و الطفل</a:t>
          </a:r>
        </a:p>
      </dsp:txBody>
      <dsp:txXfrm>
        <a:off x="7427303" y="2116298"/>
        <a:ext cx="669126" cy="333174"/>
      </dsp:txXfrm>
    </dsp:sp>
  </dsp:spTree>
</dsp:drawing>
</file>

<file path=xl/diagrams/layout1.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JP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16.jpeg"/><Relationship Id="rId2" Type="http://schemas.openxmlformats.org/officeDocument/2006/relationships/image" Target="../media/image11.jpeg"/><Relationship Id="rId1" Type="http://schemas.openxmlformats.org/officeDocument/2006/relationships/image" Target="../media/image10.jpeg"/><Relationship Id="rId6" Type="http://schemas.openxmlformats.org/officeDocument/2006/relationships/image" Target="../media/image15.jpeg"/><Relationship Id="rId5" Type="http://schemas.openxmlformats.org/officeDocument/2006/relationships/image" Target="../media/image14.jpeg"/><Relationship Id="rId4" Type="http://schemas.openxmlformats.org/officeDocument/2006/relationships/image" Target="../media/image13.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9.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3</xdr:col>
      <xdr:colOff>200025</xdr:colOff>
      <xdr:row>0</xdr:row>
      <xdr:rowOff>76200</xdr:rowOff>
    </xdr:from>
    <xdr:to>
      <xdr:col>9</xdr:col>
      <xdr:colOff>133350</xdr:colOff>
      <xdr:row>5</xdr:row>
      <xdr:rowOff>161925</xdr:rowOff>
    </xdr:to>
    <xdr:sp macro="" textlink="">
      <xdr:nvSpPr>
        <xdr:cNvPr id="2" name="مستطيل 1">
          <a:extLst>
            <a:ext uri="{FF2B5EF4-FFF2-40B4-BE49-F238E27FC236}">
              <a16:creationId xmlns:a16="http://schemas.microsoft.com/office/drawing/2014/main" id="{00000000-0008-0000-0000-000002000000}"/>
            </a:ext>
          </a:extLst>
        </xdr:cNvPr>
        <xdr:cNvSpPr/>
      </xdr:nvSpPr>
      <xdr:spPr>
        <a:xfrm>
          <a:off x="11229841650" y="76200"/>
          <a:ext cx="4048125" cy="990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1800" b="1" cap="none" spc="0">
              <a:ln w="0"/>
              <a:solidFill>
                <a:schemeClr val="tx1"/>
              </a:solidFill>
              <a:effectLst>
                <a:outerShdw blurRad="38100" dist="19050" dir="2700000" algn="tl" rotWithShape="0">
                  <a:schemeClr val="dk1">
                    <a:alpha val="40000"/>
                  </a:schemeClr>
                </a:outerShdw>
              </a:effectLst>
              <a:latin typeface="Al-Jazeera-Arabic-Bold" panose="01000500000000020006" pitchFamily="2" charset="-78"/>
              <a:cs typeface="+mj-cs"/>
            </a:rPr>
            <a:t>جمعية الأمل للتاهيل -  رفح</a:t>
          </a:r>
        </a:p>
        <a:p>
          <a:pPr algn="ctr" rtl="1"/>
          <a:r>
            <a:rPr lang="ar-EG"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التقرير الإداري السنوي لعام</a:t>
          </a:r>
          <a:r>
            <a:rPr lang="en-US"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a:t>
          </a:r>
          <a:r>
            <a:rPr lang="ar-EG"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a:t>
          </a:r>
          <a:r>
            <a:rPr lang="en-US"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a:t>
          </a:r>
          <a:r>
            <a:rPr lang="ar-EG"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م</a:t>
          </a:r>
          <a:endParaRPr lang="ar-SA" sz="2000" b="1"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twoCellAnchor>
  <xdr:twoCellAnchor>
    <xdr:from>
      <xdr:col>11</xdr:col>
      <xdr:colOff>590550</xdr:colOff>
      <xdr:row>0</xdr:row>
      <xdr:rowOff>171449</xdr:rowOff>
    </xdr:from>
    <xdr:to>
      <xdr:col>12</xdr:col>
      <xdr:colOff>428625</xdr:colOff>
      <xdr:row>3</xdr:row>
      <xdr:rowOff>19049</xdr:rowOff>
    </xdr:to>
    <xdr:sp macro="" textlink="">
      <xdr:nvSpPr>
        <xdr:cNvPr id="3" name="مستطيل 2">
          <a:extLst>
            <a:ext uri="{FF2B5EF4-FFF2-40B4-BE49-F238E27FC236}">
              <a16:creationId xmlns:a16="http://schemas.microsoft.com/office/drawing/2014/main" id="{00000000-0008-0000-0000-000003000000}"/>
            </a:ext>
          </a:extLst>
        </xdr:cNvPr>
        <xdr:cNvSpPr/>
      </xdr:nvSpPr>
      <xdr:spPr>
        <a:xfrm>
          <a:off x="11227488975" y="171449"/>
          <a:ext cx="523875"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marL="0" marR="0" indent="0" algn="l" defTabSz="914400" rtl="1" eaLnBrk="1" fontAlgn="auto" latinLnBrk="0" hangingPunct="1">
            <a:lnSpc>
              <a:spcPct val="100000"/>
            </a:lnSpc>
            <a:spcBef>
              <a:spcPts val="0"/>
            </a:spcBef>
            <a:spcAft>
              <a:spcPts val="0"/>
            </a:spcAft>
            <a:buClrTx/>
            <a:buSzTx/>
            <a:buFontTx/>
            <a:buNone/>
            <a:tabLst/>
            <a:defRPr/>
          </a:pPr>
          <a:r>
            <a:rPr lang="en-US" sz="1200" b="1" cap="none" spc="0">
              <a:ln w="0"/>
              <a:solidFill>
                <a:schemeClr val="tx1"/>
              </a:solidFill>
              <a:effectLst>
                <a:outerShdw blurRad="38100" dist="19050" dir="2700000" algn="tl" rotWithShape="0">
                  <a:schemeClr val="dk1">
                    <a:alpha val="40000"/>
                  </a:schemeClr>
                </a:outerShdw>
              </a:effectLst>
            </a:rPr>
            <a:t>2017</a:t>
          </a:r>
          <a:endParaRPr lang="ar-SA" sz="12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38099</xdr:colOff>
      <xdr:row>5</xdr:row>
      <xdr:rowOff>114300</xdr:rowOff>
    </xdr:from>
    <xdr:to>
      <xdr:col>12</xdr:col>
      <xdr:colOff>666749</xdr:colOff>
      <xdr:row>21</xdr:row>
      <xdr:rowOff>19050</xdr:rowOff>
    </xdr:to>
    <xdr:sp macro="" textlink="">
      <xdr:nvSpPr>
        <xdr:cNvPr id="4" name="مستطيل 3">
          <a:extLst>
            <a:ext uri="{FF2B5EF4-FFF2-40B4-BE49-F238E27FC236}">
              <a16:creationId xmlns:a16="http://schemas.microsoft.com/office/drawing/2014/main" id="{00000000-0008-0000-0000-000004000000}"/>
            </a:ext>
          </a:extLst>
        </xdr:cNvPr>
        <xdr:cNvSpPr/>
      </xdr:nvSpPr>
      <xdr:spPr>
        <a:xfrm>
          <a:off x="11227250851" y="1019175"/>
          <a:ext cx="2000250" cy="2800350"/>
        </a:xfrm>
        <a:prstGeom prst="rect">
          <a:avLst/>
        </a:prstGeom>
        <a:solidFill>
          <a:sysClr val="window" lastClr="FFFF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ctr" rtl="1"/>
          <a:r>
            <a:rPr lang="en-US" sz="1600" b="1" u="none" cap="none" spc="0">
              <a:ln w="0"/>
              <a:solidFill>
                <a:schemeClr val="tx1"/>
              </a:solidFill>
              <a:effectLst>
                <a:outerShdw blurRad="38100" dist="19050" dir="2700000" algn="tl" rotWithShape="0">
                  <a:schemeClr val="dk1">
                    <a:alpha val="40000"/>
                  </a:schemeClr>
                </a:outerShdw>
              </a:effectLst>
            </a:rPr>
            <a:t>   </a:t>
          </a:r>
          <a:r>
            <a:rPr lang="ar-SA" sz="1600" b="1" u="sng" cap="none" spc="0">
              <a:ln w="0"/>
              <a:solidFill>
                <a:schemeClr val="tx1"/>
              </a:solidFill>
              <a:effectLst>
                <a:outerShdw blurRad="38100" dist="19050" dir="2700000" algn="tl" rotWithShape="0">
                  <a:schemeClr val="dk1">
                    <a:alpha val="40000"/>
                  </a:schemeClr>
                </a:outerShdw>
              </a:effectLst>
            </a:rPr>
            <a:t>ا</a:t>
          </a:r>
          <a:r>
            <a:rPr lang="ar-EG" sz="1600" b="1" u="sng" cap="none" spc="0">
              <a:ln w="0"/>
              <a:solidFill>
                <a:schemeClr val="tx1"/>
              </a:solidFill>
              <a:effectLst>
                <a:outerShdw blurRad="38100" dist="19050" dir="2700000" algn="tl" rotWithShape="0">
                  <a:schemeClr val="dk1">
                    <a:alpha val="40000"/>
                  </a:schemeClr>
                </a:outerShdw>
              </a:effectLst>
            </a:rPr>
            <a:t>عتماد التقارير</a:t>
          </a:r>
        </a:p>
        <a:p>
          <a:pPr algn="ctr" rtl="1"/>
          <a:endParaRPr lang="ar-EG" sz="800" b="1" u="sng" cap="none" spc="0">
            <a:ln w="0"/>
            <a:solidFill>
              <a:schemeClr val="tx1"/>
            </a:solidFill>
            <a:effectLst>
              <a:outerShdw blurRad="38100" dist="19050" dir="2700000" algn="tl" rotWithShape="0">
                <a:schemeClr val="dk1">
                  <a:alpha val="40000"/>
                </a:schemeClr>
              </a:outerShdw>
            </a:effectLst>
          </a:endParaRPr>
        </a:p>
        <a:p>
          <a:pPr marL="0" indent="0" algn="ctr" rtl="1"/>
          <a:r>
            <a:rPr lang="ar-SA" sz="1400" b="0" cap="none" spc="0">
              <a:ln w="0"/>
              <a:solidFill>
                <a:schemeClr val="tx1"/>
              </a:solidFill>
              <a:effectLst>
                <a:outerShdw blurRad="38100" dist="19050" dir="2700000" algn="tl" rotWithShape="0">
                  <a:schemeClr val="dk1">
                    <a:alpha val="40000"/>
                  </a:schemeClr>
                </a:outerShdw>
              </a:effectLst>
              <a:latin typeface="Al-Jazeera-Arabic-Bold" panose="01000500000000020006" pitchFamily="2" charset="-78"/>
              <a:ea typeface="+mn-ea"/>
              <a:cs typeface="Al-Jazeera-Arabic-Bold" panose="01000500000000020006" pitchFamily="2" charset="-78"/>
            </a:rPr>
            <a:t>     </a:t>
          </a:r>
          <a:r>
            <a:rPr lang="ar-EG" sz="1600" b="1" u="none" cap="none" spc="0">
              <a:ln w="0"/>
              <a:solidFill>
                <a:schemeClr val="tx1"/>
              </a:solidFill>
              <a:effectLst>
                <a:outerShdw blurRad="38100" dist="19050" dir="2700000" algn="tl" rotWithShape="0">
                  <a:schemeClr val="dk1">
                    <a:alpha val="40000"/>
                  </a:schemeClr>
                </a:outerShdw>
              </a:effectLst>
              <a:latin typeface="+mn-lt"/>
              <a:ea typeface="+mn-ea"/>
              <a:cs typeface="+mn-cs"/>
            </a:rPr>
            <a:t>مجلس الإدارة</a:t>
          </a:r>
        </a:p>
        <a:p>
          <a:pPr algn="ctr" rtl="1"/>
          <a:endParaRPr lang="ar-EG" sz="800" b="0" u="none" cap="none" spc="0" baseline="0">
            <a:ln w="0"/>
            <a:solidFill>
              <a:schemeClr val="tx1"/>
            </a:solidFill>
            <a:effectLst>
              <a:outerShdw blurRad="38100" dist="19050" dir="2700000" algn="tl" rotWithShape="0">
                <a:schemeClr val="dk1">
                  <a:alpha val="40000"/>
                </a:schemeClr>
              </a:outerShdw>
            </a:effectLst>
          </a:endParaRPr>
        </a:p>
        <a:p>
          <a:pPr marL="0" indent="0" algn="ctr" rtl="1"/>
          <a:r>
            <a:rPr lang="en-US" sz="1300" b="0" cap="none" spc="0">
              <a:ln w="0"/>
              <a:solidFill>
                <a:schemeClr val="tx1"/>
              </a:solidFill>
              <a:effectLst>
                <a:outerShdw blurRad="38100" dist="19050" dir="2700000" algn="tl" rotWithShape="0">
                  <a:schemeClr val="dk1">
                    <a:alpha val="40000"/>
                  </a:schemeClr>
                </a:outerShdw>
              </a:effectLst>
              <a:latin typeface="Al-Jazeera-Arabic-Bold" panose="01000500000000020006" pitchFamily="2" charset="-78"/>
              <a:ea typeface="+mn-ea"/>
              <a:cs typeface="Al-Jazeera-Arabic-Bold" panose="01000500000000020006" pitchFamily="2" charset="-78"/>
            </a:rPr>
            <a:t>    </a:t>
          </a:r>
          <a:r>
            <a:rPr lang="ar-SA" sz="1300" b="0" cap="none" spc="0">
              <a:ln w="0"/>
              <a:solidFill>
                <a:schemeClr val="tx1"/>
              </a:solidFill>
              <a:effectLst>
                <a:outerShdw blurRad="38100" dist="19050" dir="2700000" algn="tl" rotWithShape="0">
                  <a:schemeClr val="dk1">
                    <a:alpha val="40000"/>
                  </a:schemeClr>
                </a:outerShdw>
              </a:effectLst>
              <a:latin typeface="Al-Jazeera-Arabic-Bold" panose="01000500000000020006" pitchFamily="2" charset="-78"/>
              <a:ea typeface="+mn-ea"/>
              <a:cs typeface="Al-Jazeera-Arabic-Bold" panose="01000500000000020006" pitchFamily="2" charset="-78"/>
            </a:rPr>
            <a:t> </a:t>
          </a:r>
          <a:r>
            <a:rPr lang="ar-EG" sz="1400" b="1" u="none" cap="none" spc="0">
              <a:ln w="0"/>
              <a:solidFill>
                <a:schemeClr val="tx1"/>
              </a:solidFill>
              <a:effectLst>
                <a:outerShdw blurRad="38100" dist="19050" dir="2700000" algn="tl" rotWithShape="0">
                  <a:schemeClr val="dk1">
                    <a:alpha val="40000"/>
                  </a:schemeClr>
                </a:outerShdw>
              </a:effectLst>
              <a:latin typeface="+mn-lt"/>
              <a:ea typeface="+mn-ea"/>
              <a:cs typeface="+mn-cs"/>
            </a:rPr>
            <a:t>الجمعية العمومية</a:t>
          </a:r>
        </a:p>
        <a:p>
          <a:pPr algn="ctr" rtl="1"/>
          <a:endParaRPr lang="ar-EG" sz="1600" b="0" u="none" cap="none" spc="0" baseline="0">
            <a:ln w="0"/>
            <a:solidFill>
              <a:schemeClr val="tx1"/>
            </a:solidFill>
            <a:effectLst>
              <a:outerShdw blurRad="38100" dist="19050" dir="2700000" algn="tl" rotWithShape="0">
                <a:schemeClr val="dk1">
                  <a:alpha val="40000"/>
                </a:schemeClr>
              </a:outerShdw>
            </a:effectLst>
          </a:endParaRPr>
        </a:p>
        <a:p>
          <a:pPr algn="ctr" rtl="1"/>
          <a:r>
            <a:rPr lang="ar-EG" sz="1600" b="0" u="sng" cap="none" spc="0" baseline="0">
              <a:ln w="0"/>
              <a:solidFill>
                <a:schemeClr val="tx1"/>
              </a:solidFill>
              <a:effectLst>
                <a:outerShdw blurRad="38100" dist="19050" dir="2700000" algn="tl" rotWithShape="0">
                  <a:schemeClr val="dk1">
                    <a:alpha val="40000"/>
                  </a:schemeClr>
                </a:outerShdw>
              </a:effectLst>
            </a:rPr>
            <a:t>جميع المراسلات توجه إلي </a:t>
          </a:r>
        </a:p>
        <a:p>
          <a:pPr algn="ctr" rtl="1"/>
          <a:r>
            <a:rPr lang="ar-EG" sz="1600" b="0" u="sng" cap="none" spc="0" baseline="0">
              <a:ln w="0"/>
              <a:solidFill>
                <a:schemeClr val="tx1"/>
              </a:solidFill>
              <a:effectLst>
                <a:outerShdw blurRad="38100" dist="19050" dir="2700000" algn="tl" rotWithShape="0">
                  <a:schemeClr val="dk1">
                    <a:alpha val="40000"/>
                  </a:schemeClr>
                </a:outerShdw>
              </a:effectLst>
            </a:rPr>
            <a:t>جمعية الأمل للتأهيل - رفح</a:t>
          </a:r>
        </a:p>
        <a:p>
          <a:pPr algn="ctr" rtl="1"/>
          <a:endParaRPr lang="ar-EG" sz="1600" b="0" u="sng" cap="none" spc="0" baseline="0">
            <a:ln w="0"/>
            <a:solidFill>
              <a:schemeClr val="tx1"/>
            </a:solidFill>
            <a:effectLst>
              <a:outerShdw blurRad="38100" dist="19050" dir="2700000" algn="tl" rotWithShape="0">
                <a:schemeClr val="dk1">
                  <a:alpha val="40000"/>
                </a:schemeClr>
              </a:outerShdw>
            </a:effectLst>
          </a:endParaRPr>
        </a:p>
        <a:p>
          <a:pPr algn="ctr" rtl="1"/>
          <a:r>
            <a:rPr lang="en-US" sz="1700" b="0" u="sng" cap="none" spc="0" baseline="0">
              <a:ln w="0"/>
              <a:solidFill>
                <a:schemeClr val="tx1"/>
              </a:solidFill>
              <a:effectLst>
                <a:outerShdw blurRad="38100" dist="19050" dir="2700000" algn="tl" rotWithShape="0">
                  <a:schemeClr val="dk1">
                    <a:alpha val="40000"/>
                  </a:schemeClr>
                </a:outerShdw>
              </a:effectLst>
            </a:rPr>
            <a:t>El-Amal</a:t>
          </a:r>
        </a:p>
        <a:p>
          <a:pPr algn="ctr" rtl="1"/>
          <a:r>
            <a:rPr lang="en-US" sz="1700" b="0" u="sng" cap="none" spc="0" baseline="0">
              <a:ln w="0"/>
              <a:solidFill>
                <a:schemeClr val="tx1"/>
              </a:solidFill>
              <a:effectLst>
                <a:outerShdw blurRad="38100" dist="19050" dir="2700000" algn="tl" rotWithShape="0">
                  <a:schemeClr val="dk1">
                    <a:alpha val="40000"/>
                  </a:schemeClr>
                </a:outerShdw>
              </a:effectLst>
            </a:rPr>
            <a:t> Rehabilitaion Socity</a:t>
          </a:r>
          <a:endParaRPr lang="ar-SA" sz="1700" b="0" u="sng"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342901</xdr:colOff>
      <xdr:row>20</xdr:row>
      <xdr:rowOff>85725</xdr:rowOff>
    </xdr:from>
    <xdr:to>
      <xdr:col>9</xdr:col>
      <xdr:colOff>590550</xdr:colOff>
      <xdr:row>22</xdr:row>
      <xdr:rowOff>85725</xdr:rowOff>
    </xdr:to>
    <xdr:sp macro="" textlink="">
      <xdr:nvSpPr>
        <xdr:cNvPr id="5" name="مستطيل 4">
          <a:extLst>
            <a:ext uri="{FF2B5EF4-FFF2-40B4-BE49-F238E27FC236}">
              <a16:creationId xmlns:a16="http://schemas.microsoft.com/office/drawing/2014/main" id="{00000000-0008-0000-0000-000005000000}"/>
            </a:ext>
          </a:extLst>
        </xdr:cNvPr>
        <xdr:cNvSpPr/>
      </xdr:nvSpPr>
      <xdr:spPr>
        <a:xfrm>
          <a:off x="11229384450" y="3705225"/>
          <a:ext cx="6419849" cy="361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1600" b="0" cap="none" spc="0">
              <a:ln w="0"/>
              <a:solidFill>
                <a:schemeClr val="tx1"/>
              </a:solidFill>
              <a:effectLst>
                <a:outerShdw blurRad="38100" dist="19050" dir="2700000" algn="tl" rotWithShape="0">
                  <a:schemeClr val="dk1">
                    <a:alpha val="40000"/>
                  </a:schemeClr>
                </a:outerShdw>
              </a:effectLst>
            </a:rPr>
            <a:t>محافظة</a:t>
          </a:r>
          <a:r>
            <a:rPr lang="ar-EG" sz="1600" b="0" cap="none" spc="0" baseline="0">
              <a:ln w="0"/>
              <a:solidFill>
                <a:schemeClr val="tx1"/>
              </a:solidFill>
              <a:effectLst>
                <a:outerShdw blurRad="38100" dist="19050" dir="2700000" algn="tl" rotWithShape="0">
                  <a:schemeClr val="dk1">
                    <a:alpha val="40000"/>
                  </a:schemeClr>
                </a:outerShdw>
              </a:effectLst>
            </a:rPr>
            <a:t> رفح -</a:t>
          </a:r>
          <a:r>
            <a:rPr lang="ar-SA" sz="1600" b="0" cap="none" spc="0" baseline="0">
              <a:ln w="0"/>
              <a:solidFill>
                <a:schemeClr val="tx1"/>
              </a:solidFill>
              <a:effectLst>
                <a:outerShdw blurRad="38100" dist="19050" dir="2700000" algn="tl" rotWithShape="0">
                  <a:schemeClr val="dk1">
                    <a:alpha val="40000"/>
                  </a:schemeClr>
                </a:outerShdw>
              </a:effectLst>
            </a:rPr>
            <a:t> مصبح -</a:t>
          </a:r>
          <a:r>
            <a:rPr lang="ar-EG" sz="1600" b="0" cap="none" spc="0" baseline="0">
              <a:ln w="0"/>
              <a:solidFill>
                <a:schemeClr val="tx1"/>
              </a:solidFill>
              <a:effectLst>
                <a:outerShdw blurRad="38100" dist="19050" dir="2700000" algn="tl" rotWithShape="0">
                  <a:schemeClr val="dk1">
                    <a:alpha val="40000"/>
                  </a:schemeClr>
                </a:outerShdw>
              </a:effectLst>
            </a:rPr>
            <a:t> حي الزهور خلف محطة العبادلة والأسطل للبترول</a:t>
          </a:r>
          <a:endParaRPr lang="ar-EG" sz="16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editAs="oneCell">
    <xdr:from>
      <xdr:col>8</xdr:col>
      <xdr:colOff>161925</xdr:colOff>
      <xdr:row>26</xdr:row>
      <xdr:rowOff>85725</xdr:rowOff>
    </xdr:from>
    <xdr:to>
      <xdr:col>8</xdr:col>
      <xdr:colOff>504825</xdr:colOff>
      <xdr:row>28</xdr:row>
      <xdr:rowOff>66675</xdr:rowOff>
    </xdr:to>
    <xdr:pic>
      <xdr:nvPicPr>
        <xdr:cNvPr id="6" name="صورة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0155975" y="4791075"/>
          <a:ext cx="342900" cy="342900"/>
        </a:xfrm>
        <a:prstGeom prst="rect">
          <a:avLst/>
        </a:prstGeom>
      </xdr:spPr>
    </xdr:pic>
    <xdr:clientData/>
  </xdr:twoCellAnchor>
  <xdr:twoCellAnchor editAs="oneCell">
    <xdr:from>
      <xdr:col>4</xdr:col>
      <xdr:colOff>85725</xdr:colOff>
      <xdr:row>23</xdr:row>
      <xdr:rowOff>99974</xdr:rowOff>
    </xdr:from>
    <xdr:to>
      <xdr:col>4</xdr:col>
      <xdr:colOff>419100</xdr:colOff>
      <xdr:row>25</xdr:row>
      <xdr:rowOff>71399</xdr:rowOff>
    </xdr:to>
    <xdr:pic>
      <xdr:nvPicPr>
        <xdr:cNvPr id="7" name="صورة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2984900" y="4262399"/>
          <a:ext cx="333375" cy="333375"/>
        </a:xfrm>
        <a:prstGeom prst="rect">
          <a:avLst/>
        </a:prstGeom>
      </xdr:spPr>
    </xdr:pic>
    <xdr:clientData/>
  </xdr:twoCellAnchor>
  <xdr:twoCellAnchor editAs="oneCell">
    <xdr:from>
      <xdr:col>4</xdr:col>
      <xdr:colOff>514351</xdr:colOff>
      <xdr:row>30</xdr:row>
      <xdr:rowOff>9525</xdr:rowOff>
    </xdr:from>
    <xdr:to>
      <xdr:col>5</xdr:col>
      <xdr:colOff>357150</xdr:colOff>
      <xdr:row>33</xdr:row>
      <xdr:rowOff>4724</xdr:rowOff>
    </xdr:to>
    <xdr:pic>
      <xdr:nvPicPr>
        <xdr:cNvPr id="8" name="صورة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2361050" y="5438775"/>
          <a:ext cx="528599" cy="538124"/>
        </a:xfrm>
        <a:prstGeom prst="rect">
          <a:avLst/>
        </a:prstGeom>
      </xdr:spPr>
    </xdr:pic>
    <xdr:clientData/>
  </xdr:twoCellAnchor>
  <xdr:twoCellAnchor editAs="oneCell">
    <xdr:from>
      <xdr:col>8</xdr:col>
      <xdr:colOff>95250</xdr:colOff>
      <xdr:row>23</xdr:row>
      <xdr:rowOff>38023</xdr:rowOff>
    </xdr:from>
    <xdr:to>
      <xdr:col>8</xdr:col>
      <xdr:colOff>590551</xdr:colOff>
      <xdr:row>25</xdr:row>
      <xdr:rowOff>171374</xdr:rowOff>
    </xdr:to>
    <xdr:pic>
      <xdr:nvPicPr>
        <xdr:cNvPr id="9" name="صورة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30070249" y="4200448"/>
          <a:ext cx="495301" cy="495301"/>
        </a:xfrm>
        <a:prstGeom prst="rect">
          <a:avLst/>
        </a:prstGeom>
      </xdr:spPr>
    </xdr:pic>
    <xdr:clientData/>
  </xdr:twoCellAnchor>
  <xdr:twoCellAnchor editAs="oneCell">
    <xdr:from>
      <xdr:col>6</xdr:col>
      <xdr:colOff>161925</xdr:colOff>
      <xdr:row>30</xdr:row>
      <xdr:rowOff>26100</xdr:rowOff>
    </xdr:from>
    <xdr:to>
      <xdr:col>6</xdr:col>
      <xdr:colOff>600075</xdr:colOff>
      <xdr:row>32</xdr:row>
      <xdr:rowOff>102300</xdr:rowOff>
    </xdr:to>
    <xdr:pic>
      <xdr:nvPicPr>
        <xdr:cNvPr id="10" name="صورة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31432325" y="5455350"/>
          <a:ext cx="438150" cy="438150"/>
        </a:xfrm>
        <a:prstGeom prst="rect">
          <a:avLst/>
        </a:prstGeom>
      </xdr:spPr>
    </xdr:pic>
    <xdr:clientData/>
  </xdr:twoCellAnchor>
  <xdr:twoCellAnchor editAs="oneCell">
    <xdr:from>
      <xdr:col>5</xdr:col>
      <xdr:colOff>295275</xdr:colOff>
      <xdr:row>29</xdr:row>
      <xdr:rowOff>142874</xdr:rowOff>
    </xdr:from>
    <xdr:to>
      <xdr:col>6</xdr:col>
      <xdr:colOff>223725</xdr:colOff>
      <xdr:row>33</xdr:row>
      <xdr:rowOff>42749</xdr:rowOff>
    </xdr:to>
    <xdr:pic>
      <xdr:nvPicPr>
        <xdr:cNvPr id="11" name="صورة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231808675" y="5391149"/>
          <a:ext cx="614250" cy="623775"/>
        </a:xfrm>
        <a:prstGeom prst="rect">
          <a:avLst/>
        </a:prstGeom>
      </xdr:spPr>
    </xdr:pic>
    <xdr:clientData/>
  </xdr:twoCellAnchor>
  <xdr:twoCellAnchor editAs="oneCell">
    <xdr:from>
      <xdr:col>4</xdr:col>
      <xdr:colOff>104775</xdr:colOff>
      <xdr:row>26</xdr:row>
      <xdr:rowOff>104775</xdr:rowOff>
    </xdr:from>
    <xdr:to>
      <xdr:col>4</xdr:col>
      <xdr:colOff>409575</xdr:colOff>
      <xdr:row>28</xdr:row>
      <xdr:rowOff>47625</xdr:rowOff>
    </xdr:to>
    <xdr:pic>
      <xdr:nvPicPr>
        <xdr:cNvPr id="12" name="صورة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32994425" y="4810125"/>
          <a:ext cx="304800" cy="304800"/>
        </a:xfrm>
        <a:prstGeom prst="rect">
          <a:avLst/>
        </a:prstGeom>
      </xdr:spPr>
    </xdr:pic>
    <xdr:clientData/>
  </xdr:twoCellAnchor>
  <xdr:twoCellAnchor>
    <xdr:from>
      <xdr:col>7</xdr:col>
      <xdr:colOff>238126</xdr:colOff>
      <xdr:row>2</xdr:row>
      <xdr:rowOff>161925</xdr:rowOff>
    </xdr:from>
    <xdr:to>
      <xdr:col>8</xdr:col>
      <xdr:colOff>209550</xdr:colOff>
      <xdr:row>5</xdr:row>
      <xdr:rowOff>9525</xdr:rowOff>
    </xdr:to>
    <xdr:sp macro="" textlink="">
      <xdr:nvSpPr>
        <xdr:cNvPr id="13" name="مستطيل 12">
          <a:extLst>
            <a:ext uri="{FF2B5EF4-FFF2-40B4-BE49-F238E27FC236}">
              <a16:creationId xmlns:a16="http://schemas.microsoft.com/office/drawing/2014/main" id="{00000000-0008-0000-0000-00000D000000}"/>
            </a:ext>
          </a:extLst>
        </xdr:cNvPr>
        <xdr:cNvSpPr/>
      </xdr:nvSpPr>
      <xdr:spPr>
        <a:xfrm>
          <a:off x="11230451250" y="523875"/>
          <a:ext cx="657224"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marL="0" marR="0" indent="0" algn="l" defTabSz="914400" rtl="1" eaLnBrk="1" fontAlgn="auto" latinLnBrk="0" hangingPunct="1">
            <a:lnSpc>
              <a:spcPct val="100000"/>
            </a:lnSpc>
            <a:spcBef>
              <a:spcPts val="0"/>
            </a:spcBef>
            <a:spcAft>
              <a:spcPts val="0"/>
            </a:spcAft>
            <a:buClrTx/>
            <a:buSzTx/>
            <a:buFontTx/>
            <a:buNone/>
            <a:tabLst/>
            <a:defRPr/>
          </a:pPr>
          <a:r>
            <a:rPr lang="en-US" sz="1800" b="1" cap="none" spc="0">
              <a:ln w="0"/>
              <a:solidFill>
                <a:schemeClr val="tx1"/>
              </a:solidFill>
              <a:effectLst>
                <a:outerShdw blurRad="38100" dist="19050" dir="2700000" algn="tl" rotWithShape="0">
                  <a:schemeClr val="dk1">
                    <a:alpha val="40000"/>
                  </a:schemeClr>
                </a:outerShdw>
              </a:effectLst>
            </a:rPr>
            <a:t>2017</a:t>
          </a:r>
          <a:endParaRPr lang="ar-SA" sz="1400" b="1"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371475</xdr:colOff>
      <xdr:row>8</xdr:row>
      <xdr:rowOff>133350</xdr:rowOff>
    </xdr:from>
    <xdr:to>
      <xdr:col>10</xdr:col>
      <xdr:colOff>495300</xdr:colOff>
      <xdr:row>9</xdr:row>
      <xdr:rowOff>38100</xdr:rowOff>
    </xdr:to>
    <xdr:sp macro="" textlink="">
      <xdr:nvSpPr>
        <xdr:cNvPr id="14" name="مخطط انسيابي: رابط 13">
          <a:extLst>
            <a:ext uri="{FF2B5EF4-FFF2-40B4-BE49-F238E27FC236}">
              <a16:creationId xmlns:a16="http://schemas.microsoft.com/office/drawing/2014/main" id="{00000000-0008-0000-0000-00000E000000}"/>
            </a:ext>
          </a:extLst>
        </xdr:cNvPr>
        <xdr:cNvSpPr/>
      </xdr:nvSpPr>
      <xdr:spPr>
        <a:xfrm>
          <a:off x="11228793900" y="1581150"/>
          <a:ext cx="123825" cy="85725"/>
        </a:xfrm>
        <a:prstGeom prst="flowChartConnector">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b="0"/>
        </a:p>
      </xdr:txBody>
    </xdr:sp>
    <xdr:clientData/>
  </xdr:twoCellAnchor>
  <xdr:twoCellAnchor editAs="oneCell">
    <xdr:from>
      <xdr:col>10</xdr:col>
      <xdr:colOff>323850</xdr:colOff>
      <xdr:row>5</xdr:row>
      <xdr:rowOff>175330</xdr:rowOff>
    </xdr:from>
    <xdr:to>
      <xdr:col>10</xdr:col>
      <xdr:colOff>581025</xdr:colOff>
      <xdr:row>7</xdr:row>
      <xdr:rowOff>85682</xdr:rowOff>
    </xdr:to>
    <xdr:pic>
      <xdr:nvPicPr>
        <xdr:cNvPr id="15" name="صورة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228708175" y="1080205"/>
          <a:ext cx="257175" cy="272302"/>
        </a:xfrm>
        <a:prstGeom prst="rect">
          <a:avLst/>
        </a:prstGeom>
      </xdr:spPr>
    </xdr:pic>
    <xdr:clientData/>
  </xdr:twoCellAnchor>
  <xdr:twoCellAnchor>
    <xdr:from>
      <xdr:col>10</xdr:col>
      <xdr:colOff>371475</xdr:colOff>
      <xdr:row>11</xdr:row>
      <xdr:rowOff>9525</xdr:rowOff>
    </xdr:from>
    <xdr:to>
      <xdr:col>10</xdr:col>
      <xdr:colOff>495300</xdr:colOff>
      <xdr:row>11</xdr:row>
      <xdr:rowOff>95250</xdr:rowOff>
    </xdr:to>
    <xdr:sp macro="" textlink="">
      <xdr:nvSpPr>
        <xdr:cNvPr id="16" name="مخطط انسيابي: رابط 15">
          <a:extLst>
            <a:ext uri="{FF2B5EF4-FFF2-40B4-BE49-F238E27FC236}">
              <a16:creationId xmlns:a16="http://schemas.microsoft.com/office/drawing/2014/main" id="{00000000-0008-0000-0000-000010000000}"/>
            </a:ext>
          </a:extLst>
        </xdr:cNvPr>
        <xdr:cNvSpPr/>
      </xdr:nvSpPr>
      <xdr:spPr>
        <a:xfrm>
          <a:off x="11228793900" y="2000250"/>
          <a:ext cx="123825" cy="85725"/>
        </a:xfrm>
        <a:prstGeom prst="flowChartConnector">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t"/>
        <a:lstStyle/>
        <a:p>
          <a:pPr algn="r" rtl="1"/>
          <a:endParaRPr lang="ar-SA" sz="1100" b="0"/>
        </a:p>
      </xdr:txBody>
    </xdr:sp>
    <xdr:clientData/>
  </xdr:twoCellAnchor>
  <xdr:twoCellAnchor editAs="oneCell">
    <xdr:from>
      <xdr:col>0</xdr:col>
      <xdr:colOff>0</xdr:colOff>
      <xdr:row>6</xdr:row>
      <xdr:rowOff>9525</xdr:rowOff>
    </xdr:from>
    <xdr:to>
      <xdr:col>10</xdr:col>
      <xdr:colOff>19080</xdr:colOff>
      <xdr:row>20</xdr:row>
      <xdr:rowOff>49657</xdr:rowOff>
    </xdr:to>
    <xdr:pic>
      <xdr:nvPicPr>
        <xdr:cNvPr id="17" name="صورة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1229270120" y="1095375"/>
          <a:ext cx="6877080" cy="2573782"/>
        </a:xfrm>
        <a:prstGeom prst="rect">
          <a:avLst/>
        </a:prstGeom>
      </xdr:spPr>
    </xdr:pic>
    <xdr:clientData/>
  </xdr:twoCellAnchor>
  <xdr:twoCellAnchor>
    <xdr:from>
      <xdr:col>0</xdr:col>
      <xdr:colOff>142875</xdr:colOff>
      <xdr:row>12</xdr:row>
      <xdr:rowOff>85725</xdr:rowOff>
    </xdr:from>
    <xdr:to>
      <xdr:col>3</xdr:col>
      <xdr:colOff>342900</xdr:colOff>
      <xdr:row>14</xdr:row>
      <xdr:rowOff>133350</xdr:rowOff>
    </xdr:to>
    <xdr:sp macro="" textlink="">
      <xdr:nvSpPr>
        <xdr:cNvPr id="18" name="مستطيل 17">
          <a:extLst>
            <a:ext uri="{FF2B5EF4-FFF2-40B4-BE49-F238E27FC236}">
              <a16:creationId xmlns:a16="http://schemas.microsoft.com/office/drawing/2014/main" id="{00000000-0008-0000-0000-000012000000}"/>
            </a:ext>
          </a:extLst>
        </xdr:cNvPr>
        <xdr:cNvSpPr/>
      </xdr:nvSpPr>
      <xdr:spPr>
        <a:xfrm>
          <a:off x="11233746900" y="2257425"/>
          <a:ext cx="2257425"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marL="0" indent="0" algn="ctr" rtl="1"/>
          <a:r>
            <a:rPr lang="ar-SA" sz="1800" b="1"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rPr>
            <a:t>نحن نصنع مستقبل أبنائنا</a:t>
          </a:r>
          <a:endParaRPr lang="ar-EG" sz="1800" b="1" cap="none" spc="0">
            <a:ln w="0"/>
            <a:solidFill>
              <a:sysClr val="windowText" lastClr="000000"/>
            </a:solidFill>
            <a:effectLst>
              <a:outerShdw blurRad="38100" dist="19050" dir="2700000" algn="tl" rotWithShape="0">
                <a:schemeClr val="dk1">
                  <a:alpha val="40000"/>
                </a:schemeClr>
              </a:outerShdw>
            </a:effectLst>
            <a:latin typeface="Arial" panose="020B0604020202020204" pitchFamily="34" charset="0"/>
            <a:ea typeface="+mn-ea"/>
            <a:cs typeface="Arial" panose="020B0604020202020204" pitchFamily="34" charset="0"/>
          </a:endParaRPr>
        </a:p>
      </xdr:txBody>
    </xdr:sp>
    <xdr:clientData/>
  </xdr:twoCellAnchor>
  <xdr:twoCellAnchor>
    <xdr:from>
      <xdr:col>1</xdr:col>
      <xdr:colOff>485775</xdr:colOff>
      <xdr:row>14</xdr:row>
      <xdr:rowOff>133350</xdr:rowOff>
    </xdr:from>
    <xdr:to>
      <xdr:col>4</xdr:col>
      <xdr:colOff>600075</xdr:colOff>
      <xdr:row>17</xdr:row>
      <xdr:rowOff>0</xdr:rowOff>
    </xdr:to>
    <xdr:sp macro="" textlink="">
      <xdr:nvSpPr>
        <xdr:cNvPr id="19" name="مستطيل 18">
          <a:extLst>
            <a:ext uri="{FF2B5EF4-FFF2-40B4-BE49-F238E27FC236}">
              <a16:creationId xmlns:a16="http://schemas.microsoft.com/office/drawing/2014/main" id="{00000000-0008-0000-0000-000013000000}"/>
            </a:ext>
          </a:extLst>
        </xdr:cNvPr>
        <xdr:cNvSpPr/>
      </xdr:nvSpPr>
      <xdr:spPr>
        <a:xfrm>
          <a:off x="11232803925" y="2667000"/>
          <a:ext cx="217170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600" b="1" cap="none" spc="0">
              <a:ln w="0"/>
              <a:solidFill>
                <a:srgbClr val="C04422"/>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الاعاقة ليست</a:t>
          </a:r>
          <a:r>
            <a:rPr lang="ar-SA" sz="1600" b="1" cap="none" spc="0" baseline="0">
              <a:ln w="0"/>
              <a:solidFill>
                <a:srgbClr val="C04422"/>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حاجزاً لنا</a:t>
          </a:r>
          <a:endParaRPr lang="ar-EG" sz="1600" b="1" cap="none" spc="0">
            <a:ln w="0"/>
            <a:solidFill>
              <a:srgbClr val="C04422"/>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161925</xdr:colOff>
      <xdr:row>8</xdr:row>
      <xdr:rowOff>85725</xdr:rowOff>
    </xdr:from>
    <xdr:to>
      <xdr:col>8</xdr:col>
      <xdr:colOff>504825</xdr:colOff>
      <xdr:row>10</xdr:row>
      <xdr:rowOff>66675</xdr:rowOff>
    </xdr:to>
    <xdr:pic>
      <xdr:nvPicPr>
        <xdr:cNvPr id="3" name="صورة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0155975" y="4791075"/>
          <a:ext cx="342900" cy="342900"/>
        </a:xfrm>
        <a:prstGeom prst="rect">
          <a:avLst/>
        </a:prstGeom>
      </xdr:spPr>
    </xdr:pic>
    <xdr:clientData/>
  </xdr:twoCellAnchor>
  <xdr:twoCellAnchor editAs="oneCell">
    <xdr:from>
      <xdr:col>4</xdr:col>
      <xdr:colOff>142875</xdr:colOff>
      <xdr:row>5</xdr:row>
      <xdr:rowOff>214274</xdr:rowOff>
    </xdr:from>
    <xdr:to>
      <xdr:col>4</xdr:col>
      <xdr:colOff>476250</xdr:colOff>
      <xdr:row>6</xdr:row>
      <xdr:rowOff>119024</xdr:rowOff>
    </xdr:to>
    <xdr:pic>
      <xdr:nvPicPr>
        <xdr:cNvPr id="4" name="صورة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3156350" y="2881274"/>
          <a:ext cx="333375" cy="333375"/>
        </a:xfrm>
        <a:prstGeom prst="rect">
          <a:avLst/>
        </a:prstGeom>
      </xdr:spPr>
    </xdr:pic>
    <xdr:clientData/>
  </xdr:twoCellAnchor>
  <xdr:twoCellAnchor editAs="oneCell">
    <xdr:from>
      <xdr:col>1</xdr:col>
      <xdr:colOff>66676</xdr:colOff>
      <xdr:row>13</xdr:row>
      <xdr:rowOff>19050</xdr:rowOff>
    </xdr:from>
    <xdr:to>
      <xdr:col>1</xdr:col>
      <xdr:colOff>595275</xdr:colOff>
      <xdr:row>16</xdr:row>
      <xdr:rowOff>14249</xdr:rowOff>
    </xdr:to>
    <xdr:pic>
      <xdr:nvPicPr>
        <xdr:cNvPr id="5" name="صورة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34866125" y="2914650"/>
          <a:ext cx="528599" cy="538124"/>
        </a:xfrm>
        <a:prstGeom prst="rect">
          <a:avLst/>
        </a:prstGeom>
      </xdr:spPr>
    </xdr:pic>
    <xdr:clientData/>
  </xdr:twoCellAnchor>
  <xdr:twoCellAnchor editAs="oneCell">
    <xdr:from>
      <xdr:col>8</xdr:col>
      <xdr:colOff>38100</xdr:colOff>
      <xdr:row>5</xdr:row>
      <xdr:rowOff>133273</xdr:rowOff>
    </xdr:from>
    <xdr:to>
      <xdr:col>8</xdr:col>
      <xdr:colOff>533401</xdr:colOff>
      <xdr:row>7</xdr:row>
      <xdr:rowOff>18974</xdr:rowOff>
    </xdr:to>
    <xdr:pic>
      <xdr:nvPicPr>
        <xdr:cNvPr id="6" name="صورة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30127399" y="2800273"/>
          <a:ext cx="495301" cy="495301"/>
        </a:xfrm>
        <a:prstGeom prst="rect">
          <a:avLst/>
        </a:prstGeom>
      </xdr:spPr>
    </xdr:pic>
    <xdr:clientData/>
  </xdr:twoCellAnchor>
  <xdr:twoCellAnchor editAs="oneCell">
    <xdr:from>
      <xdr:col>3</xdr:col>
      <xdr:colOff>57150</xdr:colOff>
      <xdr:row>13</xdr:row>
      <xdr:rowOff>54675</xdr:rowOff>
    </xdr:from>
    <xdr:to>
      <xdr:col>3</xdr:col>
      <xdr:colOff>495300</xdr:colOff>
      <xdr:row>15</xdr:row>
      <xdr:rowOff>130875</xdr:rowOff>
    </xdr:to>
    <xdr:pic>
      <xdr:nvPicPr>
        <xdr:cNvPr id="7" name="صورة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33594500" y="2950275"/>
          <a:ext cx="438150" cy="438150"/>
        </a:xfrm>
        <a:prstGeom prst="rect">
          <a:avLst/>
        </a:prstGeom>
      </xdr:spPr>
    </xdr:pic>
    <xdr:clientData/>
  </xdr:twoCellAnchor>
  <xdr:twoCellAnchor editAs="oneCell">
    <xdr:from>
      <xdr:col>2</xdr:col>
      <xdr:colOff>0</xdr:colOff>
      <xdr:row>12</xdr:row>
      <xdr:rowOff>180974</xdr:rowOff>
    </xdr:from>
    <xdr:to>
      <xdr:col>2</xdr:col>
      <xdr:colOff>614250</xdr:colOff>
      <xdr:row>16</xdr:row>
      <xdr:rowOff>80849</xdr:rowOff>
    </xdr:to>
    <xdr:pic>
      <xdr:nvPicPr>
        <xdr:cNvPr id="8" name="صورة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234161350" y="2895599"/>
          <a:ext cx="614250" cy="623775"/>
        </a:xfrm>
        <a:prstGeom prst="rect">
          <a:avLst/>
        </a:prstGeom>
      </xdr:spPr>
    </xdr:pic>
    <xdr:clientData/>
  </xdr:twoCellAnchor>
  <xdr:twoCellAnchor editAs="oneCell">
    <xdr:from>
      <xdr:col>4</xdr:col>
      <xdr:colOff>180975</xdr:colOff>
      <xdr:row>8</xdr:row>
      <xdr:rowOff>104775</xdr:rowOff>
    </xdr:from>
    <xdr:to>
      <xdr:col>4</xdr:col>
      <xdr:colOff>485775</xdr:colOff>
      <xdr:row>10</xdr:row>
      <xdr:rowOff>47625</xdr:rowOff>
    </xdr:to>
    <xdr:pic>
      <xdr:nvPicPr>
        <xdr:cNvPr id="9" name="صورة 8">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33146825" y="3562350"/>
          <a:ext cx="304800" cy="304800"/>
        </a:xfrm>
        <a:prstGeom prst="rect">
          <a:avLst/>
        </a:prstGeom>
      </xdr:spPr>
    </xdr:pic>
    <xdr:clientData/>
  </xdr:twoCellAnchor>
  <xdr:twoCellAnchor>
    <xdr:from>
      <xdr:col>0</xdr:col>
      <xdr:colOff>428625</xdr:colOff>
      <xdr:row>3</xdr:row>
      <xdr:rowOff>238124</xdr:rowOff>
    </xdr:from>
    <xdr:to>
      <xdr:col>8</xdr:col>
      <xdr:colOff>657225</xdr:colOff>
      <xdr:row>4</xdr:row>
      <xdr:rowOff>381000</xdr:rowOff>
    </xdr:to>
    <xdr:sp macro="" textlink="">
      <xdr:nvSpPr>
        <xdr:cNvPr id="10" name="مستطيل 9">
          <a:extLst>
            <a:ext uri="{FF2B5EF4-FFF2-40B4-BE49-F238E27FC236}">
              <a16:creationId xmlns:a16="http://schemas.microsoft.com/office/drawing/2014/main" id="{00000000-0008-0000-1700-00000A000000}"/>
            </a:ext>
          </a:extLst>
        </xdr:cNvPr>
        <xdr:cNvSpPr/>
      </xdr:nvSpPr>
      <xdr:spPr>
        <a:xfrm>
          <a:off x="11178009775" y="1460499"/>
          <a:ext cx="5864225" cy="5715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EG" sz="1600" b="1" cap="none" spc="0">
              <a:ln w="0"/>
              <a:solidFill>
                <a:srgbClr val="0033CC"/>
              </a:solidFill>
              <a:effectLst>
                <a:outerShdw blurRad="38100" dist="19050" dir="2700000" algn="tl" rotWithShape="0">
                  <a:schemeClr val="dk1">
                    <a:alpha val="40000"/>
                  </a:schemeClr>
                </a:outerShdw>
              </a:effectLst>
            </a:rPr>
            <a:t>محافظة</a:t>
          </a:r>
          <a:r>
            <a:rPr lang="ar-EG" sz="1600" b="1" cap="none" spc="0" baseline="0">
              <a:ln w="0"/>
              <a:solidFill>
                <a:srgbClr val="0033CC"/>
              </a:solidFill>
              <a:effectLst>
                <a:outerShdw blurRad="38100" dist="19050" dir="2700000" algn="tl" rotWithShape="0">
                  <a:schemeClr val="dk1">
                    <a:alpha val="40000"/>
                  </a:schemeClr>
                </a:outerShdw>
              </a:effectLst>
            </a:rPr>
            <a:t> رفح -</a:t>
          </a:r>
          <a:r>
            <a:rPr lang="ar-SA" sz="1600" b="1" cap="none" spc="0" baseline="0">
              <a:ln w="0"/>
              <a:solidFill>
                <a:srgbClr val="0033CC"/>
              </a:solidFill>
              <a:effectLst>
                <a:outerShdw blurRad="38100" dist="19050" dir="2700000" algn="tl" rotWithShape="0">
                  <a:schemeClr val="dk1">
                    <a:alpha val="40000"/>
                  </a:schemeClr>
                </a:outerShdw>
              </a:effectLst>
            </a:rPr>
            <a:t> مصبح -</a:t>
          </a:r>
          <a:r>
            <a:rPr lang="ar-EG" sz="1600" b="1" cap="none" spc="0" baseline="0">
              <a:ln w="0"/>
              <a:solidFill>
                <a:srgbClr val="0033CC"/>
              </a:solidFill>
              <a:effectLst>
                <a:outerShdw blurRad="38100" dist="19050" dir="2700000" algn="tl" rotWithShape="0">
                  <a:schemeClr val="dk1">
                    <a:alpha val="40000"/>
                  </a:schemeClr>
                </a:outerShdw>
              </a:effectLst>
            </a:rPr>
            <a:t> حي الزهور خلف محطة العبادلة والأسطل للبترول</a:t>
          </a:r>
          <a:endParaRPr lang="ar-EG" sz="1600" b="1" cap="none" spc="0">
            <a:ln w="0"/>
            <a:solidFill>
              <a:srgbClr val="0033CC"/>
            </a:solidFill>
            <a:effectLst>
              <a:outerShdw blurRad="38100" dist="19050" dir="2700000" algn="tl" rotWithShape="0">
                <a:schemeClr val="dk1">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53662</xdr:colOff>
      <xdr:row>3</xdr:row>
      <xdr:rowOff>67078</xdr:rowOff>
    </xdr:from>
    <xdr:to>
      <xdr:col>5</xdr:col>
      <xdr:colOff>1287887</xdr:colOff>
      <xdr:row>3</xdr:row>
      <xdr:rowOff>965916</xdr:rowOff>
    </xdr:to>
    <xdr:pic>
      <xdr:nvPicPr>
        <xdr:cNvPr id="2" name="صورة 1" descr="زياد العابد">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6457641" y="1757430"/>
          <a:ext cx="1234225" cy="898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76063</xdr:colOff>
      <xdr:row>4</xdr:row>
      <xdr:rowOff>49233</xdr:rowOff>
    </xdr:from>
    <xdr:to>
      <xdr:col>5</xdr:col>
      <xdr:colOff>1310289</xdr:colOff>
      <xdr:row>4</xdr:row>
      <xdr:rowOff>974902</xdr:rowOff>
    </xdr:to>
    <xdr:pic>
      <xdr:nvPicPr>
        <xdr:cNvPr id="3" name="صورة 2" descr="محفوظ عثمان">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85712353" y="2762959"/>
          <a:ext cx="1234226" cy="9256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53916</xdr:colOff>
      <xdr:row>5</xdr:row>
      <xdr:rowOff>40247</xdr:rowOff>
    </xdr:from>
    <xdr:to>
      <xdr:col>5</xdr:col>
      <xdr:colOff>1328134</xdr:colOff>
      <xdr:row>5</xdr:row>
      <xdr:rowOff>1006415</xdr:rowOff>
    </xdr:to>
    <xdr:pic>
      <xdr:nvPicPr>
        <xdr:cNvPr id="4" name="صورة 3" descr="محمود الحاج يوسف">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185694508" y="3796332"/>
          <a:ext cx="1274218" cy="966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67077</xdr:colOff>
      <xdr:row>6</xdr:row>
      <xdr:rowOff>67076</xdr:rowOff>
    </xdr:from>
    <xdr:to>
      <xdr:col>5</xdr:col>
      <xdr:colOff>1287887</xdr:colOff>
      <xdr:row>6</xdr:row>
      <xdr:rowOff>1113485</xdr:rowOff>
    </xdr:to>
    <xdr:pic>
      <xdr:nvPicPr>
        <xdr:cNvPr id="5" name="صورة 4" descr="رضوان عوض الله">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06457641" y="4883238"/>
          <a:ext cx="1220810" cy="1046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53662</xdr:colOff>
      <xdr:row>7</xdr:row>
      <xdr:rowOff>120739</xdr:rowOff>
    </xdr:from>
    <xdr:to>
      <xdr:col>5</xdr:col>
      <xdr:colOff>1301303</xdr:colOff>
      <xdr:row>7</xdr:row>
      <xdr:rowOff>1019576</xdr:rowOff>
    </xdr:to>
    <xdr:pic>
      <xdr:nvPicPr>
        <xdr:cNvPr id="6" name="صورة 5" descr="درويش الحولي">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06444225" y="6157711"/>
          <a:ext cx="1247641" cy="8988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53662</xdr:colOff>
      <xdr:row>8</xdr:row>
      <xdr:rowOff>67078</xdr:rowOff>
    </xdr:from>
    <xdr:to>
      <xdr:col>5</xdr:col>
      <xdr:colOff>1328134</xdr:colOff>
      <xdr:row>8</xdr:row>
      <xdr:rowOff>1032994</xdr:rowOff>
    </xdr:to>
    <xdr:pic>
      <xdr:nvPicPr>
        <xdr:cNvPr id="7" name="صورة 6" descr="سهيل موسي">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206417394" y="7137043"/>
          <a:ext cx="1274472" cy="965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26831</xdr:colOff>
      <xdr:row>11</xdr:row>
      <xdr:rowOff>120739</xdr:rowOff>
    </xdr:from>
    <xdr:to>
      <xdr:col>5</xdr:col>
      <xdr:colOff>1356864</xdr:colOff>
      <xdr:row>11</xdr:row>
      <xdr:rowOff>1059824</xdr:rowOff>
    </xdr:to>
    <xdr:pic>
      <xdr:nvPicPr>
        <xdr:cNvPr id="10" name="صورة 9" descr="وفاء القاضي">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185665778" y="10643168"/>
          <a:ext cx="1330033" cy="939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12</xdr:col>
      <xdr:colOff>257175</xdr:colOff>
      <xdr:row>12</xdr:row>
      <xdr:rowOff>0</xdr:rowOff>
    </xdr:from>
    <xdr:ext cx="64" cy="162224"/>
    <xdr:sp macro="" textlink="">
      <xdr:nvSpPr>
        <xdr:cNvPr id="2" name="مربع نص 1">
          <a:extLst>
            <a:ext uri="{FF2B5EF4-FFF2-40B4-BE49-F238E27FC236}">
              <a16:creationId xmlns:a16="http://schemas.microsoft.com/office/drawing/2014/main" id="{00000000-0008-0000-0B00-000002000000}"/>
            </a:ext>
          </a:extLst>
        </xdr:cNvPr>
        <xdr:cNvSpPr txBox="1"/>
      </xdr:nvSpPr>
      <xdr:spPr>
        <a:xfrm>
          <a:off x="11212010786" y="37523737"/>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12</xdr:col>
      <xdr:colOff>510183</xdr:colOff>
      <xdr:row>7</xdr:row>
      <xdr:rowOff>651569</xdr:rowOff>
    </xdr:from>
    <xdr:ext cx="64" cy="162224"/>
    <xdr:sp macro="" textlink="">
      <xdr:nvSpPr>
        <xdr:cNvPr id="6" name="مربع نص 5">
          <a:extLst>
            <a:ext uri="{FF2B5EF4-FFF2-40B4-BE49-F238E27FC236}">
              <a16:creationId xmlns:a16="http://schemas.microsoft.com/office/drawing/2014/main" id="{00000000-0008-0000-0B00-000006000000}"/>
            </a:ext>
          </a:extLst>
        </xdr:cNvPr>
        <xdr:cNvSpPr txBox="1"/>
      </xdr:nvSpPr>
      <xdr:spPr>
        <a:xfrm>
          <a:off x="11227502603" y="4128194"/>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12</xdr:col>
      <xdr:colOff>510183</xdr:colOff>
      <xdr:row>7</xdr:row>
      <xdr:rowOff>651569</xdr:rowOff>
    </xdr:from>
    <xdr:ext cx="64" cy="162224"/>
    <xdr:sp macro="" textlink="">
      <xdr:nvSpPr>
        <xdr:cNvPr id="7" name="مربع نص 6">
          <a:extLst>
            <a:ext uri="{FF2B5EF4-FFF2-40B4-BE49-F238E27FC236}">
              <a16:creationId xmlns:a16="http://schemas.microsoft.com/office/drawing/2014/main" id="{00000000-0008-0000-0B00-000007000000}"/>
            </a:ext>
          </a:extLst>
        </xdr:cNvPr>
        <xdr:cNvSpPr txBox="1"/>
      </xdr:nvSpPr>
      <xdr:spPr>
        <a:xfrm>
          <a:off x="11227502603" y="4128194"/>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12</xdr:col>
      <xdr:colOff>257175</xdr:colOff>
      <xdr:row>12</xdr:row>
      <xdr:rowOff>0</xdr:rowOff>
    </xdr:from>
    <xdr:ext cx="64" cy="162224"/>
    <xdr:sp macro="" textlink="">
      <xdr:nvSpPr>
        <xdr:cNvPr id="15" name="مربع نص 14">
          <a:extLst>
            <a:ext uri="{FF2B5EF4-FFF2-40B4-BE49-F238E27FC236}">
              <a16:creationId xmlns:a16="http://schemas.microsoft.com/office/drawing/2014/main" id="{00000000-0008-0000-0B00-00000F000000}"/>
            </a:ext>
          </a:extLst>
        </xdr:cNvPr>
        <xdr:cNvSpPr txBox="1"/>
      </xdr:nvSpPr>
      <xdr:spPr>
        <a:xfrm>
          <a:off x="11227660361" y="152114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twoCellAnchor>
    <xdr:from>
      <xdr:col>7</xdr:col>
      <xdr:colOff>552450</xdr:colOff>
      <xdr:row>18</xdr:row>
      <xdr:rowOff>685800</xdr:rowOff>
    </xdr:from>
    <xdr:to>
      <xdr:col>24</xdr:col>
      <xdr:colOff>781050</xdr:colOff>
      <xdr:row>24</xdr:row>
      <xdr:rowOff>38100</xdr:rowOff>
    </xdr:to>
    <xdr:graphicFrame macro="">
      <xdr:nvGraphicFramePr>
        <xdr:cNvPr id="18" name="مخطط 17">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590550</xdr:colOff>
      <xdr:row>13</xdr:row>
      <xdr:rowOff>38100</xdr:rowOff>
    </xdr:from>
    <xdr:to>
      <xdr:col>24</xdr:col>
      <xdr:colOff>762000</xdr:colOff>
      <xdr:row>17</xdr:row>
      <xdr:rowOff>723900</xdr:rowOff>
    </xdr:to>
    <xdr:graphicFrame macro="">
      <xdr:nvGraphicFramePr>
        <xdr:cNvPr id="4" name="مخطط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590550</xdr:colOff>
      <xdr:row>24</xdr:row>
      <xdr:rowOff>657224</xdr:rowOff>
    </xdr:from>
    <xdr:to>
      <xdr:col>24</xdr:col>
      <xdr:colOff>704850</xdr:colOff>
      <xdr:row>28</xdr:row>
      <xdr:rowOff>685800</xdr:rowOff>
    </xdr:to>
    <xdr:graphicFrame macro="">
      <xdr:nvGraphicFramePr>
        <xdr:cNvPr id="5" name="مخطط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20</xdr:col>
      <xdr:colOff>451184</xdr:colOff>
      <xdr:row>4</xdr:row>
      <xdr:rowOff>367630</xdr:rowOff>
    </xdr:from>
    <xdr:to>
      <xdr:col>35</xdr:col>
      <xdr:colOff>551446</xdr:colOff>
      <xdr:row>18</xdr:row>
      <xdr:rowOff>267367</xdr:rowOff>
    </xdr:to>
    <xdr:graphicFrame macro="">
      <xdr:nvGraphicFramePr>
        <xdr:cNvPr id="4" name="مخطط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546100</xdr:colOff>
      <xdr:row>27</xdr:row>
      <xdr:rowOff>150394</xdr:rowOff>
    </xdr:from>
    <xdr:to>
      <xdr:col>35</xdr:col>
      <xdr:colOff>568157</xdr:colOff>
      <xdr:row>53</xdr:row>
      <xdr:rowOff>16709</xdr:rowOff>
    </xdr:to>
    <xdr:graphicFrame macro="">
      <xdr:nvGraphicFramePr>
        <xdr:cNvPr id="5" name="مخطط 4">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29</xdr:col>
      <xdr:colOff>22152</xdr:colOff>
      <xdr:row>4</xdr:row>
      <xdr:rowOff>155056</xdr:rowOff>
    </xdr:from>
    <xdr:to>
      <xdr:col>41</xdr:col>
      <xdr:colOff>33227</xdr:colOff>
      <xdr:row>13</xdr:row>
      <xdr:rowOff>387646</xdr:rowOff>
    </xdr:to>
    <xdr:graphicFrame macro="">
      <xdr:nvGraphicFramePr>
        <xdr:cNvPr id="2" name="مخطط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29</xdr:col>
      <xdr:colOff>284865</xdr:colOff>
      <xdr:row>15</xdr:row>
      <xdr:rowOff>102117</xdr:rowOff>
    </xdr:from>
    <xdr:ext cx="64" cy="162224"/>
    <xdr:sp macro="" textlink="">
      <xdr:nvSpPr>
        <xdr:cNvPr id="3" name="مربع نص 2">
          <a:extLst>
            <a:ext uri="{FF2B5EF4-FFF2-40B4-BE49-F238E27FC236}">
              <a16:creationId xmlns:a16="http://schemas.microsoft.com/office/drawing/2014/main" id="{00000000-0008-0000-0D00-000003000000}"/>
            </a:ext>
          </a:extLst>
        </xdr:cNvPr>
        <xdr:cNvSpPr txBox="1"/>
      </xdr:nvSpPr>
      <xdr:spPr>
        <a:xfrm>
          <a:off x="11228405304" y="5573454"/>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twoCellAnchor>
    <xdr:from>
      <xdr:col>28</xdr:col>
      <xdr:colOff>321191</xdr:colOff>
      <xdr:row>20</xdr:row>
      <xdr:rowOff>173442</xdr:rowOff>
    </xdr:from>
    <xdr:to>
      <xdr:col>41</xdr:col>
      <xdr:colOff>132906</xdr:colOff>
      <xdr:row>38</xdr:row>
      <xdr:rowOff>177208</xdr:rowOff>
    </xdr:to>
    <xdr:graphicFrame macro="">
      <xdr:nvGraphicFramePr>
        <xdr:cNvPr id="4" name="مخطط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35</xdr:col>
      <xdr:colOff>257175</xdr:colOff>
      <xdr:row>48</xdr:row>
      <xdr:rowOff>0</xdr:rowOff>
    </xdr:from>
    <xdr:ext cx="64" cy="162224"/>
    <xdr:sp macro="" textlink="">
      <xdr:nvSpPr>
        <xdr:cNvPr id="3" name="مربع نص 2">
          <a:extLst>
            <a:ext uri="{FF2B5EF4-FFF2-40B4-BE49-F238E27FC236}">
              <a16:creationId xmlns:a16="http://schemas.microsoft.com/office/drawing/2014/main" id="{00000000-0008-0000-0E00-000003000000}"/>
            </a:ext>
          </a:extLst>
        </xdr:cNvPr>
        <xdr:cNvSpPr txBox="1"/>
      </xdr:nvSpPr>
      <xdr:spPr>
        <a:xfrm>
          <a:off x="11123117136" y="37546416"/>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48</xdr:row>
      <xdr:rowOff>0</xdr:rowOff>
    </xdr:from>
    <xdr:ext cx="64" cy="162224"/>
    <xdr:sp macro="" textlink="">
      <xdr:nvSpPr>
        <xdr:cNvPr id="4" name="مربع نص 3">
          <a:extLst>
            <a:ext uri="{FF2B5EF4-FFF2-40B4-BE49-F238E27FC236}">
              <a16:creationId xmlns:a16="http://schemas.microsoft.com/office/drawing/2014/main" id="{00000000-0008-0000-0E00-000004000000}"/>
            </a:ext>
          </a:extLst>
        </xdr:cNvPr>
        <xdr:cNvSpPr txBox="1"/>
      </xdr:nvSpPr>
      <xdr:spPr>
        <a:xfrm>
          <a:off x="11230241636" y="13339762"/>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35</xdr:row>
      <xdr:rowOff>0</xdr:rowOff>
    </xdr:from>
    <xdr:ext cx="64" cy="162224"/>
    <xdr:sp macro="" textlink="">
      <xdr:nvSpPr>
        <xdr:cNvPr id="5" name="مربع نص 4">
          <a:extLst>
            <a:ext uri="{FF2B5EF4-FFF2-40B4-BE49-F238E27FC236}">
              <a16:creationId xmlns:a16="http://schemas.microsoft.com/office/drawing/2014/main" id="{00000000-0008-0000-0E00-000005000000}"/>
            </a:ext>
          </a:extLst>
        </xdr:cNvPr>
        <xdr:cNvSpPr txBox="1"/>
      </xdr:nvSpPr>
      <xdr:spPr>
        <a:xfrm>
          <a:off x="11211029711" y="199739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35</xdr:row>
      <xdr:rowOff>0</xdr:rowOff>
    </xdr:from>
    <xdr:ext cx="64" cy="162224"/>
    <xdr:sp macro="" textlink="">
      <xdr:nvSpPr>
        <xdr:cNvPr id="6" name="مربع نص 5">
          <a:extLst>
            <a:ext uri="{FF2B5EF4-FFF2-40B4-BE49-F238E27FC236}">
              <a16:creationId xmlns:a16="http://schemas.microsoft.com/office/drawing/2014/main" id="{00000000-0008-0000-0E00-000006000000}"/>
            </a:ext>
          </a:extLst>
        </xdr:cNvPr>
        <xdr:cNvSpPr txBox="1"/>
      </xdr:nvSpPr>
      <xdr:spPr>
        <a:xfrm>
          <a:off x="11211029711" y="1997392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26</xdr:row>
      <xdr:rowOff>0</xdr:rowOff>
    </xdr:from>
    <xdr:ext cx="64" cy="162224"/>
    <xdr:sp macro="" textlink="">
      <xdr:nvSpPr>
        <xdr:cNvPr id="7" name="مربع نص 6">
          <a:extLst>
            <a:ext uri="{FF2B5EF4-FFF2-40B4-BE49-F238E27FC236}">
              <a16:creationId xmlns:a16="http://schemas.microsoft.com/office/drawing/2014/main" id="{00000000-0008-0000-0E00-000007000000}"/>
            </a:ext>
          </a:extLst>
        </xdr:cNvPr>
        <xdr:cNvSpPr txBox="1"/>
      </xdr:nvSpPr>
      <xdr:spPr>
        <a:xfrm>
          <a:off x="11211029711" y="152971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26</xdr:row>
      <xdr:rowOff>0</xdr:rowOff>
    </xdr:from>
    <xdr:ext cx="64" cy="162224"/>
    <xdr:sp macro="" textlink="">
      <xdr:nvSpPr>
        <xdr:cNvPr id="8" name="مربع نص 7">
          <a:extLst>
            <a:ext uri="{FF2B5EF4-FFF2-40B4-BE49-F238E27FC236}">
              <a16:creationId xmlns:a16="http://schemas.microsoft.com/office/drawing/2014/main" id="{00000000-0008-0000-0E00-000008000000}"/>
            </a:ext>
          </a:extLst>
        </xdr:cNvPr>
        <xdr:cNvSpPr txBox="1"/>
      </xdr:nvSpPr>
      <xdr:spPr>
        <a:xfrm>
          <a:off x="11211029711" y="1529715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47</xdr:row>
      <xdr:rowOff>0</xdr:rowOff>
    </xdr:from>
    <xdr:ext cx="64" cy="162224"/>
    <xdr:sp macro="" textlink="">
      <xdr:nvSpPr>
        <xdr:cNvPr id="9" name="مربع نص 8">
          <a:extLst>
            <a:ext uri="{FF2B5EF4-FFF2-40B4-BE49-F238E27FC236}">
              <a16:creationId xmlns:a16="http://schemas.microsoft.com/office/drawing/2014/main" id="{00000000-0008-0000-0E00-000009000000}"/>
            </a:ext>
          </a:extLst>
        </xdr:cNvPr>
        <xdr:cNvSpPr txBox="1"/>
      </xdr:nvSpPr>
      <xdr:spPr>
        <a:xfrm>
          <a:off x="11211029711" y="305181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47</xdr:row>
      <xdr:rowOff>0</xdr:rowOff>
    </xdr:from>
    <xdr:ext cx="64" cy="162224"/>
    <xdr:sp macro="" textlink="">
      <xdr:nvSpPr>
        <xdr:cNvPr id="10" name="مربع نص 9">
          <a:extLst>
            <a:ext uri="{FF2B5EF4-FFF2-40B4-BE49-F238E27FC236}">
              <a16:creationId xmlns:a16="http://schemas.microsoft.com/office/drawing/2014/main" id="{00000000-0008-0000-0E00-00000A000000}"/>
            </a:ext>
          </a:extLst>
        </xdr:cNvPr>
        <xdr:cNvSpPr txBox="1"/>
      </xdr:nvSpPr>
      <xdr:spPr>
        <a:xfrm>
          <a:off x="11211029711" y="30518100"/>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49</xdr:row>
      <xdr:rowOff>0</xdr:rowOff>
    </xdr:from>
    <xdr:ext cx="64" cy="162224"/>
    <xdr:sp macro="" textlink="">
      <xdr:nvSpPr>
        <xdr:cNvPr id="11" name="مربع نص 10">
          <a:extLst>
            <a:ext uri="{FF2B5EF4-FFF2-40B4-BE49-F238E27FC236}">
              <a16:creationId xmlns:a16="http://schemas.microsoft.com/office/drawing/2014/main" id="{00000000-0008-0000-0E00-00000B000000}"/>
            </a:ext>
          </a:extLst>
        </xdr:cNvPr>
        <xdr:cNvSpPr txBox="1"/>
      </xdr:nvSpPr>
      <xdr:spPr>
        <a:xfrm>
          <a:off x="11324015261" y="34073523"/>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49</xdr:row>
      <xdr:rowOff>0</xdr:rowOff>
    </xdr:from>
    <xdr:ext cx="64" cy="162224"/>
    <xdr:sp macro="" textlink="">
      <xdr:nvSpPr>
        <xdr:cNvPr id="12" name="مربع نص 11">
          <a:extLst>
            <a:ext uri="{FF2B5EF4-FFF2-40B4-BE49-F238E27FC236}">
              <a16:creationId xmlns:a16="http://schemas.microsoft.com/office/drawing/2014/main" id="{00000000-0008-0000-0E00-00000C000000}"/>
            </a:ext>
          </a:extLst>
        </xdr:cNvPr>
        <xdr:cNvSpPr txBox="1"/>
      </xdr:nvSpPr>
      <xdr:spPr>
        <a:xfrm>
          <a:off x="11324015261" y="34073523"/>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49</xdr:row>
      <xdr:rowOff>0</xdr:rowOff>
    </xdr:from>
    <xdr:ext cx="64" cy="162224"/>
    <xdr:sp macro="" textlink="">
      <xdr:nvSpPr>
        <xdr:cNvPr id="13" name="مربع نص 12">
          <a:extLst>
            <a:ext uri="{FF2B5EF4-FFF2-40B4-BE49-F238E27FC236}">
              <a16:creationId xmlns:a16="http://schemas.microsoft.com/office/drawing/2014/main" id="{00000000-0008-0000-0E00-00000D000000}"/>
            </a:ext>
          </a:extLst>
        </xdr:cNvPr>
        <xdr:cNvSpPr txBox="1"/>
      </xdr:nvSpPr>
      <xdr:spPr>
        <a:xfrm>
          <a:off x="11324015261" y="2738437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49</xdr:row>
      <xdr:rowOff>0</xdr:rowOff>
    </xdr:from>
    <xdr:ext cx="64" cy="162224"/>
    <xdr:sp macro="" textlink="">
      <xdr:nvSpPr>
        <xdr:cNvPr id="14" name="مربع نص 13">
          <a:extLst>
            <a:ext uri="{FF2B5EF4-FFF2-40B4-BE49-F238E27FC236}">
              <a16:creationId xmlns:a16="http://schemas.microsoft.com/office/drawing/2014/main" id="{00000000-0008-0000-0E00-00000E000000}"/>
            </a:ext>
          </a:extLst>
        </xdr:cNvPr>
        <xdr:cNvSpPr txBox="1"/>
      </xdr:nvSpPr>
      <xdr:spPr>
        <a:xfrm>
          <a:off x="11324015261" y="27384375"/>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49</xdr:row>
      <xdr:rowOff>0</xdr:rowOff>
    </xdr:from>
    <xdr:ext cx="64" cy="162224"/>
    <xdr:sp macro="" textlink="">
      <xdr:nvSpPr>
        <xdr:cNvPr id="15" name="مربع نص 14">
          <a:extLst>
            <a:ext uri="{FF2B5EF4-FFF2-40B4-BE49-F238E27FC236}">
              <a16:creationId xmlns:a16="http://schemas.microsoft.com/office/drawing/2014/main" id="{00000000-0008-0000-0E00-00000F000000}"/>
            </a:ext>
          </a:extLst>
        </xdr:cNvPr>
        <xdr:cNvSpPr txBox="1"/>
      </xdr:nvSpPr>
      <xdr:spPr>
        <a:xfrm>
          <a:off x="11324015261" y="47473466"/>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35</xdr:col>
      <xdr:colOff>257175</xdr:colOff>
      <xdr:row>49</xdr:row>
      <xdr:rowOff>0</xdr:rowOff>
    </xdr:from>
    <xdr:ext cx="64" cy="162224"/>
    <xdr:sp macro="" textlink="">
      <xdr:nvSpPr>
        <xdr:cNvPr id="16" name="مربع نص 15">
          <a:extLst>
            <a:ext uri="{FF2B5EF4-FFF2-40B4-BE49-F238E27FC236}">
              <a16:creationId xmlns:a16="http://schemas.microsoft.com/office/drawing/2014/main" id="{00000000-0008-0000-0E00-000010000000}"/>
            </a:ext>
          </a:extLst>
        </xdr:cNvPr>
        <xdr:cNvSpPr txBox="1"/>
      </xdr:nvSpPr>
      <xdr:spPr>
        <a:xfrm>
          <a:off x="11324015261" y="47473466"/>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27</xdr:col>
      <xdr:colOff>0</xdr:colOff>
      <xdr:row>6</xdr:row>
      <xdr:rowOff>471487</xdr:rowOff>
    </xdr:from>
    <xdr:ext cx="64" cy="162224"/>
    <xdr:sp macro="" textlink="">
      <xdr:nvSpPr>
        <xdr:cNvPr id="2" name="مربع نص 1">
          <a:extLst>
            <a:ext uri="{FF2B5EF4-FFF2-40B4-BE49-F238E27FC236}">
              <a16:creationId xmlns:a16="http://schemas.microsoft.com/office/drawing/2014/main" id="{00000000-0008-0000-0F00-000002000000}"/>
            </a:ext>
          </a:extLst>
        </xdr:cNvPr>
        <xdr:cNvSpPr txBox="1"/>
      </xdr:nvSpPr>
      <xdr:spPr>
        <a:xfrm>
          <a:off x="11215217536" y="3176587"/>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oneCellAnchor>
    <xdr:from>
      <xdr:col>27</xdr:col>
      <xdr:colOff>0</xdr:colOff>
      <xdr:row>85</xdr:row>
      <xdr:rowOff>471487</xdr:rowOff>
    </xdr:from>
    <xdr:ext cx="64" cy="162224"/>
    <xdr:sp macro="" textlink="">
      <xdr:nvSpPr>
        <xdr:cNvPr id="3" name="مربع نص 2">
          <a:extLst>
            <a:ext uri="{FF2B5EF4-FFF2-40B4-BE49-F238E27FC236}">
              <a16:creationId xmlns:a16="http://schemas.microsoft.com/office/drawing/2014/main" id="{00000000-0008-0000-0F00-000003000000}"/>
            </a:ext>
          </a:extLst>
        </xdr:cNvPr>
        <xdr:cNvSpPr txBox="1"/>
      </xdr:nvSpPr>
      <xdr:spPr>
        <a:xfrm>
          <a:off x="11218027411" y="3405187"/>
          <a:ext cx="64" cy="162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1" anchor="t">
          <a:spAutoFit/>
        </a:bodyPr>
        <a:lstStyle/>
        <a:p>
          <a:pPr algn="r" rtl="1"/>
          <a:endParaRPr lang="ar-SA"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375634</xdr:colOff>
      <xdr:row>4</xdr:row>
      <xdr:rowOff>147569</xdr:rowOff>
    </xdr:from>
    <xdr:to>
      <xdr:col>0</xdr:col>
      <xdr:colOff>9860386</xdr:colOff>
      <xdr:row>4</xdr:row>
      <xdr:rowOff>4199048</xdr:rowOff>
    </xdr:to>
    <xdr:graphicFrame macro="">
      <xdr:nvGraphicFramePr>
        <xdr:cNvPr id="2" name="رسم تخطيطي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1076325</xdr:colOff>
      <xdr:row>10</xdr:row>
      <xdr:rowOff>361950</xdr:rowOff>
    </xdr:from>
    <xdr:to>
      <xdr:col>0</xdr:col>
      <xdr:colOff>11287125</xdr:colOff>
      <xdr:row>19</xdr:row>
      <xdr:rowOff>266699</xdr:rowOff>
    </xdr:to>
    <xdr:pic>
      <xdr:nvPicPr>
        <xdr:cNvPr id="4" name="Diagram 2">
          <a:extLst>
            <a:ext uri="{FF2B5EF4-FFF2-40B4-BE49-F238E27FC236}">
              <a16:creationId xmlns:a16="http://schemas.microsoft.com/office/drawing/2014/main" id="{00000000-0008-0000-13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3746" b="-429"/>
        <a:stretch>
          <a:fillRect/>
        </a:stretch>
      </xdr:blipFill>
      <xdr:spPr bwMode="auto">
        <a:xfrm>
          <a:off x="11237004450" y="7153275"/>
          <a:ext cx="10210800" cy="3333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it/Saved%20Games/Downloads/&#1578;&#1601;&#1585;&#1610;&#1585;%20&#1575;&#1604;&#1583;&#1575;&#1582;&#1604;&#1610;&#157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580;&#1605;&#1593;&#1610;&#1577;%20&#1575;&#1604;&#1571;&#1605;&#1604;\&#1578;&#1601;&#1575;&#1585;&#1610;&#1585;\&#1606;&#1605;&#1575;&#1584;&#1580;%20&#1578;&#1602;&#1575;&#1585;&#1610;&#1585;\&#1578;&#1601;&#1585;&#1610;&#1585;%20&#1575;&#1604;&#1583;&#1575;&#1582;&#1604;&#1610;&#157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YDI/Downloads/&#1578;&#1601;&#1585;&#1610;&#1585;%20&#1575;&#1604;&#1583;&#1575;&#1582;&#1604;&#1610;&#157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oha/Desktop/&#1575;&#1604;&#1605;&#1589;&#1606;&#16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terface"/>
      <sheetName val="data1"/>
      <sheetName val="data2"/>
      <sheetName val="data3"/>
      <sheetName val="hr"/>
      <sheetName val="Act"/>
      <sheetName val="balance"/>
      <sheetName val="income"/>
      <sheetName val="invest"/>
      <sheetName val="vehicle"/>
      <sheetName val="Acttest"/>
      <sheetName val="hrcal"/>
      <sheetName val="provar"/>
      <sheetName val="datavar"/>
      <sheetName val="chvar"/>
      <sheetName val="test"/>
      <sheetName val="procla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3">
          <cell r="N23" t="str">
            <v>كل الفئات</v>
          </cell>
        </row>
        <row r="24">
          <cell r="N24" t="str">
            <v>طفولة المهد</v>
          </cell>
        </row>
        <row r="25">
          <cell r="N25" t="str">
            <v>الطفولة المبكرة</v>
          </cell>
        </row>
        <row r="26">
          <cell r="N26" t="str">
            <v>الطفولة المتوسطة</v>
          </cell>
        </row>
        <row r="27">
          <cell r="N27" t="str">
            <v>الطفولة المراهقة</v>
          </cell>
        </row>
        <row r="28">
          <cell r="N28" t="str">
            <v>طفولة متعدّدة</v>
          </cell>
        </row>
        <row r="29">
          <cell r="N29" t="str">
            <v>الشباب</v>
          </cell>
        </row>
        <row r="30">
          <cell r="N30" t="str">
            <v>الكهولة</v>
          </cell>
        </row>
        <row r="31">
          <cell r="N31" t="str">
            <v>المسنين</v>
          </cell>
        </row>
        <row r="32">
          <cell r="N32" t="str">
            <v>العمال</v>
          </cell>
        </row>
        <row r="33">
          <cell r="N33" t="str">
            <v>المعوقين</v>
          </cell>
        </row>
        <row r="34">
          <cell r="N34" t="str">
            <v>اللاجئين</v>
          </cell>
        </row>
        <row r="35">
          <cell r="N35" t="str">
            <v>الأسرى</v>
          </cell>
        </row>
        <row r="36">
          <cell r="N36" t="str">
            <v>أهالي الشهداء</v>
          </cell>
        </row>
        <row r="37">
          <cell r="N37" t="str">
            <v>الجرحى</v>
          </cell>
        </row>
        <row r="38">
          <cell r="N38" t="str">
            <v>الجرحى والأسرى وأهالي الشهداء</v>
          </cell>
        </row>
        <row r="39">
          <cell r="N39" t="str">
            <v>العائلة أو العشيرة</v>
          </cell>
        </row>
        <row r="40">
          <cell r="N40" t="str">
            <v>أعضاء الجمعية العمومية</v>
          </cell>
        </row>
        <row r="41">
          <cell r="N41" t="str">
            <v>-</v>
          </cell>
        </row>
        <row r="59">
          <cell r="B59" t="str">
            <v>ذكور</v>
          </cell>
        </row>
        <row r="60">
          <cell r="B60" t="str">
            <v>إناث</v>
          </cell>
        </row>
        <row r="61">
          <cell r="B61" t="str">
            <v>كلا الجنسين</v>
          </cell>
        </row>
      </sheetData>
      <sheetData sheetId="14" refreshError="1">
        <row r="22">
          <cell r="B22" t="str">
            <v>شمال غزة</v>
          </cell>
          <cell r="D22" t="str">
            <v>ملك</v>
          </cell>
          <cell r="F22" t="str">
            <v>ملك</v>
          </cell>
          <cell r="H22" t="str">
            <v>الجمعة والسبت</v>
          </cell>
        </row>
        <row r="23">
          <cell r="B23" t="str">
            <v>غزة</v>
          </cell>
          <cell r="D23" t="str">
            <v>إيجار</v>
          </cell>
          <cell r="F23" t="str">
            <v>تخصيص حكومي</v>
          </cell>
          <cell r="H23" t="str">
            <v>الجمعة فقط</v>
          </cell>
        </row>
        <row r="24">
          <cell r="B24" t="str">
            <v>الوسطى</v>
          </cell>
          <cell r="D24" t="str">
            <v>استضافة</v>
          </cell>
          <cell r="F24" t="str">
            <v>إيجار</v>
          </cell>
          <cell r="H24" t="str">
            <v>الجمعة والأحد</v>
          </cell>
        </row>
        <row r="25">
          <cell r="B25" t="str">
            <v>خانيونس</v>
          </cell>
          <cell r="F25" t="str">
            <v>لا يوجد</v>
          </cell>
          <cell r="H25" t="str">
            <v>الخميس والجمعة</v>
          </cell>
        </row>
        <row r="26">
          <cell r="B26" t="str">
            <v>رفح</v>
          </cell>
          <cell r="H26" t="str">
            <v>السبت والأحد</v>
          </cell>
        </row>
        <row r="27">
          <cell r="B27" t="str">
            <v>الضفة</v>
          </cell>
          <cell r="H27" t="str">
            <v>الأحد والاثنين</v>
          </cell>
        </row>
        <row r="28">
          <cell r="H28" t="str">
            <v>الاثنين والثلاثاء</v>
          </cell>
        </row>
        <row r="29">
          <cell r="H29" t="str">
            <v>الثلاثاء والأربعاء</v>
          </cell>
        </row>
        <row r="30">
          <cell r="H30" t="str">
            <v>الأربعاء والخميس</v>
          </cell>
        </row>
        <row r="31">
          <cell r="H31" t="str">
            <v>الأحد فقط</v>
          </cell>
        </row>
        <row r="32">
          <cell r="B32">
            <v>7</v>
          </cell>
          <cell r="D32">
            <v>1</v>
          </cell>
          <cell r="H32" t="str">
            <v>الاثنين فقط</v>
          </cell>
        </row>
        <row r="33">
          <cell r="B33">
            <v>8</v>
          </cell>
          <cell r="D33">
            <v>2</v>
          </cell>
          <cell r="H33" t="str">
            <v>الثلاثاء فقط</v>
          </cell>
        </row>
        <row r="34">
          <cell r="B34">
            <v>9</v>
          </cell>
          <cell r="D34">
            <v>3</v>
          </cell>
          <cell r="H34" t="str">
            <v>الأربعاء فقط</v>
          </cell>
        </row>
        <row r="35">
          <cell r="B35">
            <v>10</v>
          </cell>
          <cell r="D35">
            <v>4</v>
          </cell>
          <cell r="H35" t="str">
            <v>الخميس فقط</v>
          </cell>
        </row>
        <row r="36">
          <cell r="B36">
            <v>11</v>
          </cell>
          <cell r="D36">
            <v>5</v>
          </cell>
          <cell r="H36" t="str">
            <v>السبت فقط</v>
          </cell>
        </row>
        <row r="37">
          <cell r="B37">
            <v>12</v>
          </cell>
        </row>
        <row r="38">
          <cell r="B38">
            <v>13</v>
          </cell>
        </row>
        <row r="42">
          <cell r="B42" t="str">
            <v>اجتماعي</v>
          </cell>
          <cell r="C42" t="str">
            <v>اجتماعي</v>
          </cell>
          <cell r="D42" t="str">
            <v>الشئون الاجتماعية</v>
          </cell>
          <cell r="F42" t="str">
            <v>قطاع غزة</v>
          </cell>
        </row>
        <row r="43">
          <cell r="B43" t="str">
            <v>صحي</v>
          </cell>
          <cell r="C43" t="str">
            <v>صحي</v>
          </cell>
          <cell r="D43" t="str">
            <v>شئون المرأة</v>
          </cell>
          <cell r="F43" t="str">
            <v>الضفة</v>
          </cell>
        </row>
        <row r="44">
          <cell r="B44" t="str">
            <v>اقتصادي</v>
          </cell>
          <cell r="C44" t="str">
            <v>اقتصادي</v>
          </cell>
          <cell r="D44" t="str">
            <v>التربية والتعليم</v>
          </cell>
          <cell r="F44" t="str">
            <v>الضفة والقطاع</v>
          </cell>
        </row>
        <row r="45">
          <cell r="B45" t="str">
            <v>زراعي</v>
          </cell>
          <cell r="C45" t="str">
            <v>زراعي</v>
          </cell>
          <cell r="D45" t="str">
            <v>الشباب والرياضة</v>
          </cell>
          <cell r="F45" t="str">
            <v>الضفة والقطاع وأرض 48</v>
          </cell>
        </row>
        <row r="46">
          <cell r="B46" t="str">
            <v>اسكان</v>
          </cell>
          <cell r="C46" t="str">
            <v>اسكان</v>
          </cell>
          <cell r="D46" t="str">
            <v>الصحة</v>
          </cell>
          <cell r="F46" t="str">
            <v>الفلسطينيين في الداخل والخارج</v>
          </cell>
        </row>
        <row r="47">
          <cell r="B47" t="str">
            <v>بنية تحتية</v>
          </cell>
          <cell r="C47" t="str">
            <v>بنية تحتية</v>
          </cell>
          <cell r="D47" t="str">
            <v>الزراعة</v>
          </cell>
          <cell r="F47" t="str">
            <v>شمال غزة</v>
          </cell>
        </row>
        <row r="48">
          <cell r="B48" t="str">
            <v>تدريب مهني</v>
          </cell>
          <cell r="C48" t="str">
            <v>تدريب مهني</v>
          </cell>
          <cell r="D48" t="str">
            <v>سلطة جودة البيئة</v>
          </cell>
          <cell r="F48" t="str">
            <v>غزة</v>
          </cell>
        </row>
        <row r="49">
          <cell r="B49" t="str">
            <v>بناء قدرات المستفيدين</v>
          </cell>
          <cell r="C49" t="str">
            <v>بناء قدرات المستفيدين</v>
          </cell>
          <cell r="D49" t="str">
            <v>الاقتصاد</v>
          </cell>
          <cell r="F49" t="str">
            <v>الوسطى</v>
          </cell>
        </row>
        <row r="50">
          <cell r="B50" t="str">
            <v>بناء القدرات الذاتية للجمعية</v>
          </cell>
          <cell r="C50" t="str">
            <v>بناء القدرات الذاتية للجمعية</v>
          </cell>
          <cell r="D50" t="str">
            <v>العمل</v>
          </cell>
          <cell r="F50" t="str">
            <v>خانيونس</v>
          </cell>
        </row>
        <row r="51">
          <cell r="B51" t="str">
            <v>مشاريع صغيرة</v>
          </cell>
          <cell r="C51" t="str">
            <v>مشاريع صغيرة</v>
          </cell>
          <cell r="D51" t="str">
            <v>الحكم المحلي</v>
          </cell>
          <cell r="F51" t="str">
            <v>رفح</v>
          </cell>
        </row>
        <row r="52">
          <cell r="B52" t="str">
            <v>ديموقراطية وحكم رشيد</v>
          </cell>
          <cell r="C52" t="str">
            <v>ديموقراطية وحكم رشيد</v>
          </cell>
          <cell r="D52" t="str">
            <v>الأشغال العامة</v>
          </cell>
          <cell r="F52" t="str">
            <v>جنوب القطاع</v>
          </cell>
        </row>
        <row r="53">
          <cell r="B53" t="str">
            <v>حقوق الإنسان</v>
          </cell>
          <cell r="C53" t="str">
            <v>حقوق الإنسان</v>
          </cell>
          <cell r="D53" t="str">
            <v>التخطيط</v>
          </cell>
          <cell r="F53" t="str">
            <v>أكثر من محافظة</v>
          </cell>
        </row>
        <row r="54">
          <cell r="B54" t="str">
            <v>سياحة وآثار</v>
          </cell>
          <cell r="C54" t="str">
            <v>سياحة وآثار</v>
          </cell>
          <cell r="D54" t="str">
            <v>السياحة والآثار</v>
          </cell>
        </row>
        <row r="55">
          <cell r="B55" t="str">
            <v>مياه</v>
          </cell>
          <cell r="C55" t="str">
            <v>مياه</v>
          </cell>
          <cell r="D55" t="str">
            <v>النقل والمواصلات</v>
          </cell>
        </row>
        <row r="56">
          <cell r="B56" t="str">
            <v>إعلامي</v>
          </cell>
          <cell r="C56" t="str">
            <v>إعلامي</v>
          </cell>
          <cell r="D56" t="str">
            <v>الاتصالات وتكنولوجيا المعلومات</v>
          </cell>
        </row>
        <row r="57">
          <cell r="B57" t="str">
            <v>تعليمي</v>
          </cell>
          <cell r="C57" t="str">
            <v>تعليمي</v>
          </cell>
          <cell r="D57" t="str">
            <v>الإعلام</v>
          </cell>
        </row>
        <row r="58">
          <cell r="B58" t="str">
            <v>تكنولوجيا المعلومات</v>
          </cell>
          <cell r="C58" t="str">
            <v>تكنولوجيا المعلومات</v>
          </cell>
          <cell r="D58" t="str">
            <v>الثقافة</v>
          </cell>
        </row>
        <row r="59">
          <cell r="B59" t="str">
            <v>ثقافي</v>
          </cell>
          <cell r="C59" t="str">
            <v>ثقافي</v>
          </cell>
          <cell r="D59" t="str">
            <v>الخارجية</v>
          </cell>
        </row>
        <row r="60">
          <cell r="B60" t="str">
            <v>ديني</v>
          </cell>
          <cell r="C60" t="str">
            <v>ديني</v>
          </cell>
          <cell r="D60" t="str">
            <v>الأوقاف والشئون الدينية</v>
          </cell>
        </row>
        <row r="61">
          <cell r="B61" t="str">
            <v>رياضي</v>
          </cell>
          <cell r="C61" t="str">
            <v>رياضي</v>
          </cell>
          <cell r="D61" t="str">
            <v>الأسرى والقدس وشئون اللاجئين</v>
          </cell>
        </row>
        <row r="62">
          <cell r="B62" t="str">
            <v>ترفيهي</v>
          </cell>
          <cell r="C62" t="str">
            <v>ترفيهي</v>
          </cell>
          <cell r="D62" t="str">
            <v>العدل</v>
          </cell>
        </row>
        <row r="63">
          <cell r="B63" t="str">
            <v>نقل ومواصلات</v>
          </cell>
          <cell r="C63" t="str">
            <v>نقل ومواصلات</v>
          </cell>
        </row>
        <row r="64">
          <cell r="B64" t="str">
            <v>حل النزاعات بالطرق البديلة</v>
          </cell>
          <cell r="C64" t="str">
            <v>حل النزاعات بالطرق البديلة</v>
          </cell>
        </row>
        <row r="65">
          <cell r="B65" t="str">
            <v>الاصلاح وشؤون العشائر</v>
          </cell>
          <cell r="C65" t="str">
            <v>الاصلاح وشؤون العشائر</v>
          </cell>
        </row>
        <row r="66">
          <cell r="B66" t="str">
            <v>العلاقات الخارجية</v>
          </cell>
          <cell r="C66" t="str">
            <v>العلاقات الخارجية</v>
          </cell>
        </row>
        <row r="67">
          <cell r="B67" t="str">
            <v>بيئي</v>
          </cell>
          <cell r="C67" t="str">
            <v>بيئي</v>
          </cell>
        </row>
        <row r="68">
          <cell r="C68" t="str">
            <v>-</v>
          </cell>
        </row>
        <row r="95">
          <cell r="B95" t="str">
            <v>نعم</v>
          </cell>
          <cell r="D95" t="str">
            <v>نعم</v>
          </cell>
          <cell r="F95" t="str">
            <v>نعم</v>
          </cell>
          <cell r="H95" t="str">
            <v>نعم</v>
          </cell>
          <cell r="J95" t="str">
            <v>نعم</v>
          </cell>
          <cell r="L95" t="str">
            <v>لا يوجد سجل</v>
          </cell>
        </row>
        <row r="96">
          <cell r="B96" t="str">
            <v>لا</v>
          </cell>
          <cell r="D96" t="str">
            <v>لا</v>
          </cell>
          <cell r="F96" t="str">
            <v>لا</v>
          </cell>
          <cell r="H96" t="str">
            <v>لا</v>
          </cell>
          <cell r="J96" t="str">
            <v>لا</v>
          </cell>
        </row>
        <row r="97">
          <cell r="F97" t="str">
            <v>لا توجد مخالفات</v>
          </cell>
          <cell r="J97" t="str">
            <v>لا يوجد سجل</v>
          </cell>
        </row>
        <row r="105">
          <cell r="B105" t="str">
            <v>محلي</v>
          </cell>
        </row>
        <row r="106">
          <cell r="B106" t="str">
            <v>إقليمي</v>
          </cell>
        </row>
        <row r="107">
          <cell r="B107" t="str">
            <v>دولي</v>
          </cell>
        </row>
      </sheetData>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terface"/>
      <sheetName val="data1"/>
      <sheetName val="data2"/>
      <sheetName val="data3"/>
      <sheetName val="hr"/>
      <sheetName val="Act"/>
      <sheetName val="balance"/>
      <sheetName val="income"/>
      <sheetName val="invest"/>
      <sheetName val="vehicle"/>
      <sheetName val="Acttest"/>
      <sheetName val="hrcal"/>
      <sheetName val="provar"/>
      <sheetName val="datavar"/>
      <sheetName val="chvar"/>
      <sheetName val="test"/>
      <sheetName val="proclass"/>
    </sheetNames>
    <sheetDataSet>
      <sheetData sheetId="0" refreshError="1"/>
      <sheetData sheetId="1" refreshError="1"/>
      <sheetData sheetId="2"/>
      <sheetData sheetId="3"/>
      <sheetData sheetId="4"/>
      <sheetData sheetId="5"/>
      <sheetData sheetId="6">
        <row r="2">
          <cell r="H2">
            <v>0</v>
          </cell>
        </row>
      </sheetData>
      <sheetData sheetId="7"/>
      <sheetData sheetId="8"/>
      <sheetData sheetId="9"/>
      <sheetData sheetId="10"/>
      <sheetData sheetId="11"/>
      <sheetData sheetId="12"/>
      <sheetData sheetId="13">
        <row r="4">
          <cell r="T4" t="str">
            <v>اجتماعي</v>
          </cell>
          <cell r="V4" t="str">
            <v>فلسطين</v>
          </cell>
        </row>
        <row r="5">
          <cell r="T5" t="str">
            <v>صحي</v>
          </cell>
          <cell r="V5" t="str">
            <v>استونيا</v>
          </cell>
        </row>
        <row r="6">
          <cell r="T6" t="str">
            <v>اقتصادي</v>
          </cell>
          <cell r="V6" t="str">
            <v>الإكوادور</v>
          </cell>
        </row>
        <row r="7">
          <cell r="T7" t="str">
            <v>زراعي</v>
          </cell>
          <cell r="V7" t="str">
            <v>الإمارات العربية المتحدة</v>
          </cell>
        </row>
        <row r="8">
          <cell r="T8" t="str">
            <v>اسكان</v>
          </cell>
          <cell r="V8" t="str">
            <v>الأرجنتين</v>
          </cell>
        </row>
        <row r="9">
          <cell r="T9" t="str">
            <v>بنية تحتية</v>
          </cell>
          <cell r="V9" t="str">
            <v>الأردن</v>
          </cell>
        </row>
        <row r="10">
          <cell r="T10" t="str">
            <v>تدريب مهني</v>
          </cell>
          <cell r="V10" t="str">
            <v>الأوروغواي</v>
          </cell>
        </row>
        <row r="11">
          <cell r="T11" t="str">
            <v>بناء قدرات المستفيدين</v>
          </cell>
          <cell r="V11" t="str">
            <v>البانيا</v>
          </cell>
        </row>
        <row r="12">
          <cell r="T12" t="str">
            <v>بناء القدرات الذاتية للجمعية</v>
          </cell>
          <cell r="V12" t="str">
            <v>الباهاما جزر</v>
          </cell>
        </row>
        <row r="13">
          <cell r="T13" t="str">
            <v>مشاريع صغيرة</v>
          </cell>
          <cell r="V13" t="str">
            <v>البحرين</v>
          </cell>
        </row>
        <row r="14">
          <cell r="T14" t="str">
            <v>ديموقراطية وحكم رشيد</v>
          </cell>
          <cell r="V14" t="str">
            <v>البرازيل</v>
          </cell>
        </row>
        <row r="15">
          <cell r="T15" t="str">
            <v>حقوق الإنسان</v>
          </cell>
          <cell r="V15" t="str">
            <v>البرتغال</v>
          </cell>
        </row>
        <row r="16">
          <cell r="T16" t="str">
            <v>سياحة وآثار</v>
          </cell>
          <cell r="V16" t="str">
            <v>البوسنة والهرسك</v>
          </cell>
        </row>
        <row r="17">
          <cell r="T17" t="str">
            <v>مياه</v>
          </cell>
          <cell r="V17" t="str">
            <v>التشيك</v>
          </cell>
        </row>
        <row r="18">
          <cell r="T18" t="str">
            <v>إعلامي</v>
          </cell>
          <cell r="V18" t="str">
            <v>الجابون</v>
          </cell>
        </row>
        <row r="19">
          <cell r="T19" t="str">
            <v>تعليمي</v>
          </cell>
          <cell r="V19" t="str">
            <v>الجزائر</v>
          </cell>
        </row>
        <row r="20">
          <cell r="T20" t="str">
            <v>تكنولوجيا المعلومات</v>
          </cell>
          <cell r="V20" t="str">
            <v>الدنمارك</v>
          </cell>
        </row>
        <row r="21">
          <cell r="T21" t="str">
            <v>ثقافي</v>
          </cell>
          <cell r="V21" t="str">
            <v>الدومينيك</v>
          </cell>
        </row>
        <row r="22">
          <cell r="T22" t="str">
            <v>ديني</v>
          </cell>
          <cell r="V22" t="str">
            <v>السعودية</v>
          </cell>
        </row>
        <row r="23">
          <cell r="B23" t="str">
            <v>نشاط</v>
          </cell>
          <cell r="D23" t="str">
            <v>تنمية</v>
          </cell>
          <cell r="F23" t="str">
            <v>نعم</v>
          </cell>
          <cell r="H23" t="str">
            <v>تحت التنفيذ</v>
          </cell>
          <cell r="J23" t="str">
            <v>قطاع غزة</v>
          </cell>
          <cell r="L23" t="str">
            <v>نعم</v>
          </cell>
          <cell r="P23" t="str">
            <v>مستمر</v>
          </cell>
          <cell r="T23" t="str">
            <v>رياضي</v>
          </cell>
          <cell r="V23" t="str">
            <v>السلفادور</v>
          </cell>
        </row>
        <row r="24">
          <cell r="B24" t="str">
            <v>مشروع</v>
          </cell>
          <cell r="D24" t="str">
            <v>إنعاش</v>
          </cell>
          <cell r="F24" t="str">
            <v>لا</v>
          </cell>
          <cell r="H24" t="str">
            <v>انتهى</v>
          </cell>
          <cell r="J24" t="str">
            <v>شمال غزة</v>
          </cell>
          <cell r="L24" t="str">
            <v>لا</v>
          </cell>
          <cell r="P24" t="str">
            <v>تحت التنفيذ</v>
          </cell>
          <cell r="T24" t="str">
            <v>ترفيهي</v>
          </cell>
          <cell r="V24" t="str">
            <v>السودان</v>
          </cell>
        </row>
        <row r="25">
          <cell r="B25" t="str">
            <v>برنامج مؤقت</v>
          </cell>
          <cell r="D25" t="str">
            <v>إغاثة</v>
          </cell>
          <cell r="F25">
            <v>0</v>
          </cell>
          <cell r="H25" t="str">
            <v>انتهى بدون إغلاق</v>
          </cell>
          <cell r="J25" t="str">
            <v>غزة</v>
          </cell>
          <cell r="L25" t="str">
            <v>ليس حدودي</v>
          </cell>
          <cell r="P25" t="str">
            <v>انتهى ولم يستمر</v>
          </cell>
          <cell r="T25" t="str">
            <v>نقل ومواصلات</v>
          </cell>
          <cell r="V25" t="str">
            <v>السويد</v>
          </cell>
        </row>
        <row r="26">
          <cell r="B26" t="str">
            <v>برنامج دائم</v>
          </cell>
          <cell r="D26">
            <v>0</v>
          </cell>
          <cell r="F26">
            <v>0</v>
          </cell>
          <cell r="H26">
            <v>0</v>
          </cell>
          <cell r="J26" t="str">
            <v>الوسطى</v>
          </cell>
          <cell r="L26">
            <v>0</v>
          </cell>
          <cell r="P26" t="str">
            <v>1شهر</v>
          </cell>
          <cell r="T26" t="str">
            <v>حل النزاعات بالطرق البديلة</v>
          </cell>
          <cell r="V26" t="str">
            <v>السينجال</v>
          </cell>
        </row>
        <row r="27">
          <cell r="B27">
            <v>0</v>
          </cell>
          <cell r="D27">
            <v>0</v>
          </cell>
          <cell r="F27">
            <v>0</v>
          </cell>
          <cell r="H27">
            <v>0</v>
          </cell>
          <cell r="J27" t="str">
            <v>خانيونس</v>
          </cell>
          <cell r="L27">
            <v>0</v>
          </cell>
          <cell r="P27" t="str">
            <v>2شهر</v>
          </cell>
          <cell r="T27" t="str">
            <v>الاصلاح وشؤون العشائر</v>
          </cell>
          <cell r="V27" t="str">
            <v>الصحراء الغربية</v>
          </cell>
        </row>
        <row r="28">
          <cell r="B28">
            <v>0</v>
          </cell>
          <cell r="D28">
            <v>0</v>
          </cell>
          <cell r="F28">
            <v>0</v>
          </cell>
          <cell r="H28">
            <v>0</v>
          </cell>
          <cell r="J28" t="str">
            <v>رفح</v>
          </cell>
          <cell r="L28">
            <v>0</v>
          </cell>
          <cell r="P28" t="str">
            <v>3شهر</v>
          </cell>
          <cell r="T28" t="str">
            <v>العلاقات الخارجية</v>
          </cell>
          <cell r="V28" t="str">
            <v>الصومال</v>
          </cell>
        </row>
        <row r="29">
          <cell r="B29">
            <v>0</v>
          </cell>
          <cell r="D29">
            <v>0</v>
          </cell>
          <cell r="F29">
            <v>0</v>
          </cell>
          <cell r="H29">
            <v>0</v>
          </cell>
          <cell r="J29" t="str">
            <v>جنوب القطاع</v>
          </cell>
          <cell r="L29">
            <v>0</v>
          </cell>
          <cell r="P29" t="str">
            <v>4شهر</v>
          </cell>
          <cell r="T29" t="str">
            <v>بيئي</v>
          </cell>
          <cell r="V29" t="str">
            <v>الصين</v>
          </cell>
        </row>
        <row r="30">
          <cell r="B30">
            <v>0</v>
          </cell>
          <cell r="D30">
            <v>0</v>
          </cell>
          <cell r="F30">
            <v>0</v>
          </cell>
          <cell r="H30">
            <v>0</v>
          </cell>
          <cell r="J30" t="str">
            <v>أكثر من محافظة</v>
          </cell>
          <cell r="L30">
            <v>0</v>
          </cell>
          <cell r="P30" t="str">
            <v>5شهر</v>
          </cell>
          <cell r="T30" t="str">
            <v>-</v>
          </cell>
          <cell r="V30" t="str">
            <v>العراق</v>
          </cell>
        </row>
        <row r="31">
          <cell r="D31">
            <v>0</v>
          </cell>
          <cell r="F31">
            <v>0</v>
          </cell>
          <cell r="H31">
            <v>0</v>
          </cell>
          <cell r="J31" t="str">
            <v>الضفة</v>
          </cell>
          <cell r="L31">
            <v>0</v>
          </cell>
          <cell r="P31" t="str">
            <v>6شهر</v>
          </cell>
          <cell r="T31">
            <v>0</v>
          </cell>
          <cell r="V31" t="str">
            <v>الفاتيكان</v>
          </cell>
        </row>
        <row r="32">
          <cell r="D32">
            <v>0</v>
          </cell>
          <cell r="F32">
            <v>0</v>
          </cell>
          <cell r="H32">
            <v>0</v>
          </cell>
          <cell r="J32" t="str">
            <v>الضفة والقطاع</v>
          </cell>
          <cell r="L32">
            <v>0</v>
          </cell>
          <cell r="P32" t="str">
            <v>7شهر</v>
          </cell>
          <cell r="T32">
            <v>0</v>
          </cell>
          <cell r="V32" t="str">
            <v>الفلبين</v>
          </cell>
        </row>
        <row r="33">
          <cell r="D33">
            <v>0</v>
          </cell>
          <cell r="F33">
            <v>0</v>
          </cell>
          <cell r="H33">
            <v>0</v>
          </cell>
          <cell r="J33" t="str">
            <v>الضفة والقطاع وأرض 48</v>
          </cell>
          <cell r="L33">
            <v>0</v>
          </cell>
          <cell r="P33" t="str">
            <v>8شهر</v>
          </cell>
          <cell r="T33">
            <v>0</v>
          </cell>
          <cell r="V33" t="str">
            <v>الكاميرون</v>
          </cell>
        </row>
        <row r="34">
          <cell r="D34">
            <v>0</v>
          </cell>
          <cell r="F34">
            <v>0</v>
          </cell>
          <cell r="H34">
            <v>0</v>
          </cell>
          <cell r="J34" t="str">
            <v>الفلسطينيين في الداخل والخارج</v>
          </cell>
          <cell r="L34">
            <v>0</v>
          </cell>
          <cell r="P34" t="str">
            <v>9شهر</v>
          </cell>
          <cell r="T34">
            <v>0</v>
          </cell>
          <cell r="V34" t="str">
            <v>الكنغو</v>
          </cell>
        </row>
        <row r="35">
          <cell r="B35" t="str">
            <v>شيكل</v>
          </cell>
          <cell r="D35">
            <v>0</v>
          </cell>
          <cell r="F35">
            <v>0</v>
          </cell>
          <cell r="H35">
            <v>0</v>
          </cell>
          <cell r="J35">
            <v>0</v>
          </cell>
          <cell r="L35">
            <v>0</v>
          </cell>
          <cell r="P35" t="str">
            <v>10شهر</v>
          </cell>
          <cell r="T35">
            <v>0</v>
          </cell>
          <cell r="V35" t="str">
            <v>الكنغو - زائير</v>
          </cell>
        </row>
        <row r="36">
          <cell r="D36">
            <v>0</v>
          </cell>
          <cell r="F36">
            <v>0</v>
          </cell>
          <cell r="H36">
            <v>0</v>
          </cell>
          <cell r="J36">
            <v>0</v>
          </cell>
          <cell r="L36">
            <v>0</v>
          </cell>
          <cell r="P36" t="str">
            <v>11شهر</v>
          </cell>
          <cell r="T36">
            <v>0</v>
          </cell>
          <cell r="V36" t="str">
            <v>الكويت</v>
          </cell>
        </row>
        <row r="37">
          <cell r="D37">
            <v>0</v>
          </cell>
          <cell r="F37">
            <v>0</v>
          </cell>
          <cell r="H37">
            <v>0</v>
          </cell>
          <cell r="J37">
            <v>0</v>
          </cell>
          <cell r="L37">
            <v>0</v>
          </cell>
          <cell r="P37">
            <v>0</v>
          </cell>
          <cell r="T37">
            <v>0</v>
          </cell>
          <cell r="V37" t="str">
            <v>المغرب</v>
          </cell>
        </row>
        <row r="38">
          <cell r="D38">
            <v>0</v>
          </cell>
          <cell r="F38">
            <v>0</v>
          </cell>
          <cell r="H38">
            <v>0</v>
          </cell>
          <cell r="J38">
            <v>0</v>
          </cell>
          <cell r="L38">
            <v>0</v>
          </cell>
          <cell r="P38">
            <v>0</v>
          </cell>
          <cell r="T38">
            <v>0</v>
          </cell>
          <cell r="V38" t="str">
            <v>المكسيك</v>
          </cell>
        </row>
        <row r="39">
          <cell r="D39">
            <v>0</v>
          </cell>
          <cell r="F39">
            <v>0</v>
          </cell>
          <cell r="H39">
            <v>0</v>
          </cell>
          <cell r="J39">
            <v>0</v>
          </cell>
          <cell r="L39">
            <v>0</v>
          </cell>
          <cell r="P39">
            <v>0</v>
          </cell>
          <cell r="T39">
            <v>0</v>
          </cell>
          <cell r="V39" t="str">
            <v>النرويج</v>
          </cell>
        </row>
        <row r="40">
          <cell r="D40">
            <v>0</v>
          </cell>
          <cell r="F40">
            <v>0</v>
          </cell>
          <cell r="H40">
            <v>0</v>
          </cell>
          <cell r="J40">
            <v>0</v>
          </cell>
          <cell r="L40">
            <v>0</v>
          </cell>
          <cell r="P40">
            <v>0</v>
          </cell>
          <cell r="T40">
            <v>0</v>
          </cell>
          <cell r="V40" t="str">
            <v>النمسا</v>
          </cell>
        </row>
        <row r="41">
          <cell r="D41">
            <v>0</v>
          </cell>
          <cell r="F41">
            <v>0</v>
          </cell>
          <cell r="H41">
            <v>0</v>
          </cell>
          <cell r="J41">
            <v>0</v>
          </cell>
          <cell r="L41">
            <v>0</v>
          </cell>
          <cell r="P41">
            <v>0</v>
          </cell>
          <cell r="T41">
            <v>0</v>
          </cell>
          <cell r="V41" t="str">
            <v>النيبال</v>
          </cell>
        </row>
        <row r="42">
          <cell r="D42">
            <v>0</v>
          </cell>
          <cell r="F42">
            <v>0</v>
          </cell>
          <cell r="H42">
            <v>0</v>
          </cell>
          <cell r="J42">
            <v>0</v>
          </cell>
          <cell r="L42">
            <v>0</v>
          </cell>
          <cell r="P42">
            <v>0</v>
          </cell>
          <cell r="T42">
            <v>0</v>
          </cell>
          <cell r="V42" t="str">
            <v>النيجر</v>
          </cell>
        </row>
        <row r="43">
          <cell r="T43">
            <v>0</v>
          </cell>
          <cell r="V43" t="str">
            <v>الهند</v>
          </cell>
        </row>
        <row r="44">
          <cell r="T44">
            <v>0</v>
          </cell>
          <cell r="V44" t="str">
            <v>الولايات المتحدة الأمريكية</v>
          </cell>
        </row>
        <row r="45">
          <cell r="T45">
            <v>0</v>
          </cell>
          <cell r="V45" t="str">
            <v>اليابان</v>
          </cell>
        </row>
        <row r="46">
          <cell r="T46">
            <v>0</v>
          </cell>
          <cell r="V46" t="str">
            <v>اليمن</v>
          </cell>
        </row>
        <row r="47">
          <cell r="T47">
            <v>0</v>
          </cell>
          <cell r="V47" t="str">
            <v>اليونان</v>
          </cell>
        </row>
        <row r="48">
          <cell r="T48">
            <v>0</v>
          </cell>
          <cell r="V48" t="str">
            <v>إيران</v>
          </cell>
        </row>
        <row r="49">
          <cell r="T49">
            <v>0</v>
          </cell>
          <cell r="V49" t="str">
            <v>إيرلنده</v>
          </cell>
        </row>
        <row r="50">
          <cell r="T50">
            <v>0</v>
          </cell>
          <cell r="V50" t="str">
            <v>إيسلنده</v>
          </cell>
        </row>
        <row r="51">
          <cell r="T51">
            <v>0</v>
          </cell>
          <cell r="V51" t="str">
            <v>إيطاليا</v>
          </cell>
        </row>
        <row r="52">
          <cell r="T52">
            <v>0</v>
          </cell>
          <cell r="V52" t="str">
            <v>أثيوبيا</v>
          </cell>
        </row>
        <row r="53">
          <cell r="T53">
            <v>0</v>
          </cell>
          <cell r="V53" t="str">
            <v>أذربيجان</v>
          </cell>
        </row>
        <row r="54">
          <cell r="T54">
            <v>0</v>
          </cell>
          <cell r="V54" t="str">
            <v>أرمينيا</v>
          </cell>
        </row>
        <row r="55">
          <cell r="T55">
            <v>0</v>
          </cell>
          <cell r="V55" t="str">
            <v>أريتريا</v>
          </cell>
        </row>
        <row r="56">
          <cell r="T56">
            <v>0</v>
          </cell>
          <cell r="V56" t="str">
            <v>أسبانيا</v>
          </cell>
        </row>
        <row r="57">
          <cell r="T57">
            <v>0</v>
          </cell>
          <cell r="V57" t="str">
            <v>أستراليا</v>
          </cell>
        </row>
        <row r="58">
          <cell r="V58" t="str">
            <v>أفريقيا الوسطى</v>
          </cell>
        </row>
        <row r="59">
          <cell r="D59" t="str">
            <v>كلياً</v>
          </cell>
          <cell r="F59" t="str">
            <v>كلياً</v>
          </cell>
          <cell r="H59" t="str">
            <v>كلياً</v>
          </cell>
          <cell r="J59" t="str">
            <v>خارجية</v>
          </cell>
          <cell r="L59" t="str">
            <v>نبذ المقاومة</v>
          </cell>
          <cell r="V59" t="str">
            <v>أفغانستان</v>
          </cell>
        </row>
        <row r="60">
          <cell r="D60" t="str">
            <v>جزئياً</v>
          </cell>
          <cell r="F60" t="str">
            <v>جزئياً</v>
          </cell>
          <cell r="H60" t="str">
            <v>جزئياً</v>
          </cell>
          <cell r="J60" t="str">
            <v>حكومية</v>
          </cell>
          <cell r="L60" t="str">
            <v>التطبيع مع الاحتلال</v>
          </cell>
          <cell r="V60" t="str">
            <v>ألمانيا</v>
          </cell>
        </row>
        <row r="61">
          <cell r="D61" t="str">
            <v>لا ينسجم</v>
          </cell>
          <cell r="F61" t="str">
            <v>لا ينسجم</v>
          </cell>
          <cell r="H61" t="str">
            <v>لا ينسجم</v>
          </cell>
          <cell r="J61" t="str">
            <v>محلية</v>
          </cell>
          <cell r="L61" t="str">
            <v>استثناء بعض المستفيدين أو المؤسسات على أساس سياسي</v>
          </cell>
          <cell r="V61" t="str">
            <v>أنجولا</v>
          </cell>
        </row>
        <row r="62">
          <cell r="D62">
            <v>0</v>
          </cell>
          <cell r="F62" t="str">
            <v>لا يوجد خطة استراتيجية</v>
          </cell>
          <cell r="H62" t="str">
            <v>لا يوجد خطة وطنية تنموية</v>
          </cell>
          <cell r="J62" t="str">
            <v>ذاتية</v>
          </cell>
          <cell r="L62" t="str">
            <v>جميع ما ذكر</v>
          </cell>
          <cell r="V62" t="str">
            <v>أندورا</v>
          </cell>
        </row>
        <row r="63">
          <cell r="D63">
            <v>0</v>
          </cell>
          <cell r="F63">
            <v>0</v>
          </cell>
          <cell r="H63">
            <v>0</v>
          </cell>
          <cell r="J63">
            <v>0</v>
          </cell>
          <cell r="L63" t="str">
            <v>لا شيء مما ذكر</v>
          </cell>
          <cell r="V63" t="str">
            <v>أندونيسيا</v>
          </cell>
        </row>
        <row r="64">
          <cell r="D64">
            <v>0</v>
          </cell>
          <cell r="F64">
            <v>0</v>
          </cell>
          <cell r="H64">
            <v>0</v>
          </cell>
          <cell r="J64">
            <v>0</v>
          </cell>
          <cell r="L64">
            <v>0</v>
          </cell>
          <cell r="V64" t="str">
            <v>أوزبكستان</v>
          </cell>
        </row>
        <row r="65">
          <cell r="D65">
            <v>0</v>
          </cell>
          <cell r="F65">
            <v>0</v>
          </cell>
          <cell r="H65">
            <v>0</v>
          </cell>
          <cell r="J65">
            <v>0</v>
          </cell>
          <cell r="L65">
            <v>0</v>
          </cell>
          <cell r="V65" t="str">
            <v>أوغندا</v>
          </cell>
        </row>
        <row r="66">
          <cell r="D66">
            <v>0</v>
          </cell>
          <cell r="F66">
            <v>0</v>
          </cell>
          <cell r="H66">
            <v>0</v>
          </cell>
          <cell r="J66">
            <v>0</v>
          </cell>
          <cell r="L66">
            <v>0</v>
          </cell>
          <cell r="V66" t="str">
            <v>أوكرانيا</v>
          </cell>
        </row>
        <row r="67">
          <cell r="V67" t="str">
            <v>بابوا غينيا الجديدة</v>
          </cell>
        </row>
        <row r="68">
          <cell r="V68" t="str">
            <v>باراجواي</v>
          </cell>
        </row>
        <row r="69">
          <cell r="V69" t="str">
            <v>باكستان</v>
          </cell>
        </row>
        <row r="70">
          <cell r="V70" t="str">
            <v>بالاو</v>
          </cell>
        </row>
        <row r="71">
          <cell r="V71" t="str">
            <v>بانتيغوا وباربودا</v>
          </cell>
        </row>
        <row r="72">
          <cell r="V72" t="str">
            <v>ببويرتوريكو</v>
          </cell>
        </row>
        <row r="73">
          <cell r="V73" t="str">
            <v>بتكيرن</v>
          </cell>
        </row>
        <row r="74">
          <cell r="V74" t="str">
            <v>بربادوس</v>
          </cell>
        </row>
        <row r="75">
          <cell r="V75" t="str">
            <v>بروناي</v>
          </cell>
        </row>
        <row r="76">
          <cell r="V76" t="str">
            <v>بروندي</v>
          </cell>
        </row>
        <row r="77">
          <cell r="V77" t="str">
            <v>بروينيون</v>
          </cell>
        </row>
        <row r="78">
          <cell r="V78" t="str">
            <v>بريطانيا</v>
          </cell>
        </row>
        <row r="79">
          <cell r="V79" t="str">
            <v>بلجيكا</v>
          </cell>
        </row>
        <row r="80">
          <cell r="V80" t="str">
            <v>بلغاريا</v>
          </cell>
        </row>
        <row r="81">
          <cell r="V81" t="str">
            <v>بليز</v>
          </cell>
        </row>
        <row r="82">
          <cell r="V82" t="str">
            <v>بنجلاديش</v>
          </cell>
        </row>
        <row r="83">
          <cell r="V83" t="str">
            <v>بنما</v>
          </cell>
        </row>
        <row r="84">
          <cell r="V84" t="str">
            <v>بنين</v>
          </cell>
        </row>
        <row r="85">
          <cell r="V85" t="str">
            <v>بوتان</v>
          </cell>
        </row>
        <row r="86">
          <cell r="V86" t="str">
            <v>بوتسوانا</v>
          </cell>
        </row>
        <row r="87">
          <cell r="V87" t="str">
            <v>بوركينا فاسو</v>
          </cell>
        </row>
        <row r="88">
          <cell r="V88" t="str">
            <v>بورما</v>
          </cell>
        </row>
        <row r="89">
          <cell r="V89" t="str">
            <v>بولندا</v>
          </cell>
        </row>
        <row r="90">
          <cell r="V90" t="str">
            <v>بولونيسيا الفرنسية</v>
          </cell>
        </row>
        <row r="91">
          <cell r="V91" t="str">
            <v>بوليفيا</v>
          </cell>
        </row>
        <row r="92">
          <cell r="V92" t="str">
            <v>بيرو</v>
          </cell>
        </row>
        <row r="93">
          <cell r="V93" t="str">
            <v>بيلاروس</v>
          </cell>
        </row>
        <row r="94">
          <cell r="V94" t="str">
            <v>تايلاند</v>
          </cell>
        </row>
        <row r="95">
          <cell r="V95" t="str">
            <v>تركمنستان</v>
          </cell>
        </row>
        <row r="96">
          <cell r="V96" t="str">
            <v>تركيا</v>
          </cell>
        </row>
        <row r="97">
          <cell r="V97" t="str">
            <v>ترينيداد و توباجو</v>
          </cell>
        </row>
        <row r="98">
          <cell r="V98" t="str">
            <v>تشاد</v>
          </cell>
        </row>
        <row r="99">
          <cell r="V99" t="str">
            <v>تنزانيا</v>
          </cell>
        </row>
        <row r="100">
          <cell r="V100" t="str">
            <v>توجو</v>
          </cell>
        </row>
        <row r="101">
          <cell r="V101" t="str">
            <v>توفالو</v>
          </cell>
        </row>
        <row r="102">
          <cell r="V102" t="str">
            <v>توكيلو</v>
          </cell>
        </row>
        <row r="103">
          <cell r="V103" t="str">
            <v>تونجا</v>
          </cell>
        </row>
        <row r="104">
          <cell r="V104" t="str">
            <v>تونس</v>
          </cell>
        </row>
        <row r="105">
          <cell r="V105" t="str">
            <v>تيمور الشرقية</v>
          </cell>
        </row>
        <row r="106">
          <cell r="V106" t="str">
            <v>جامايكا</v>
          </cell>
        </row>
        <row r="107">
          <cell r="V107" t="str">
            <v>جامبيا</v>
          </cell>
        </row>
        <row r="108">
          <cell r="V108" t="str">
            <v>جبل طارق</v>
          </cell>
        </row>
        <row r="109">
          <cell r="V109" t="str">
            <v>جرينادا</v>
          </cell>
        </row>
        <row r="110">
          <cell r="V110" t="str">
            <v>جزر الانتيل الهولندية</v>
          </cell>
        </row>
        <row r="111">
          <cell r="V111" t="str">
            <v>جزر الفوكلاند</v>
          </cell>
        </row>
        <row r="112">
          <cell r="V112" t="str">
            <v>جزر القمر</v>
          </cell>
        </row>
        <row r="113">
          <cell r="V113" t="str">
            <v>جزر القنال</v>
          </cell>
        </row>
        <row r="114">
          <cell r="V114" t="str">
            <v>جزر المالديف</v>
          </cell>
        </row>
        <row r="115">
          <cell r="V115" t="str">
            <v>جزر سفالبارد وجان مايان</v>
          </cell>
        </row>
        <row r="116">
          <cell r="V116" t="str">
            <v>جزر سولومون</v>
          </cell>
        </row>
        <row r="117">
          <cell r="V117" t="str">
            <v>جزر فرجن الأمريكية</v>
          </cell>
        </row>
        <row r="118">
          <cell r="V118" t="str">
            <v>جزر فيجي</v>
          </cell>
        </row>
        <row r="119">
          <cell r="V119" t="str">
            <v>جزر فيرجن البريطانية</v>
          </cell>
        </row>
        <row r="120">
          <cell r="B120" t="str">
            <v>نعم</v>
          </cell>
          <cell r="D120" t="str">
            <v>نعم</v>
          </cell>
          <cell r="F120" t="str">
            <v>أقل من أسبوع</v>
          </cell>
          <cell r="H120" t="str">
            <v>اعتيادي</v>
          </cell>
          <cell r="J120" t="str">
            <v>نعم</v>
          </cell>
          <cell r="L120" t="str">
            <v>تقديم مساعدة أو خدمة سواء كانت برسوم أو بدون رسوم</v>
          </cell>
          <cell r="N120" t="str">
            <v>نعم</v>
          </cell>
          <cell r="P120" t="str">
            <v>أقل من2,000 شيكل</v>
          </cell>
          <cell r="R120" t="str">
            <v>نعم</v>
          </cell>
          <cell r="V120" t="str">
            <v>جزر كايمن</v>
          </cell>
        </row>
        <row r="121">
          <cell r="B121" t="str">
            <v>لا</v>
          </cell>
          <cell r="D121" t="str">
            <v>لا</v>
          </cell>
          <cell r="F121" t="str">
            <v>أكثر من أسبوع وأقل من شهر</v>
          </cell>
          <cell r="H121" t="str">
            <v>طارئ بسبب كارثة أو أزمة مفاجئة</v>
          </cell>
          <cell r="J121" t="str">
            <v>لا</v>
          </cell>
          <cell r="L121" t="str">
            <v>الحصول على أرباح تغطي بعض مصروفات الجمعية</v>
          </cell>
          <cell r="N121" t="str">
            <v>لا</v>
          </cell>
          <cell r="P121" t="str">
            <v>من 2,000 شيكل إلى أقل من 20 ألف شيكل</v>
          </cell>
          <cell r="R121" t="str">
            <v>لا</v>
          </cell>
          <cell r="V121" t="str">
            <v>جزر كوك</v>
          </cell>
        </row>
        <row r="122">
          <cell r="B122" t="str">
            <v>ليس برنامج</v>
          </cell>
          <cell r="D122" t="str">
            <v>مختلط</v>
          </cell>
          <cell r="F122" t="str">
            <v>من شهر إلى أقل من ثلاثة سنوات</v>
          </cell>
          <cell r="H122" t="str">
            <v>عاجل مرتبط بموعد محدد وتأخر المانح في الإبلاغ عن الموافقة</v>
          </cell>
          <cell r="J122">
            <v>0</v>
          </cell>
          <cell r="L122">
            <v>0</v>
          </cell>
          <cell r="N122">
            <v>0</v>
          </cell>
          <cell r="P122" t="str">
            <v xml:space="preserve"> أكثر من 20 ألف شيكل</v>
          </cell>
          <cell r="R122">
            <v>0</v>
          </cell>
          <cell r="V122" t="str">
            <v>جزر كيب  فيرد</v>
          </cell>
        </row>
        <row r="123">
          <cell r="B123">
            <v>0</v>
          </cell>
          <cell r="D123">
            <v>0</v>
          </cell>
          <cell r="F123" t="str">
            <v>أكثر من ثلاثة سنوات</v>
          </cell>
          <cell r="H123">
            <v>0</v>
          </cell>
          <cell r="J123">
            <v>0</v>
          </cell>
          <cell r="L123">
            <v>0</v>
          </cell>
          <cell r="N123">
            <v>0</v>
          </cell>
          <cell r="P123">
            <v>0</v>
          </cell>
          <cell r="R123">
            <v>0</v>
          </cell>
          <cell r="V123" t="str">
            <v>جزر مارشال</v>
          </cell>
        </row>
        <row r="124">
          <cell r="B124">
            <v>0</v>
          </cell>
          <cell r="D124">
            <v>0</v>
          </cell>
          <cell r="F124">
            <v>0</v>
          </cell>
          <cell r="H124">
            <v>0</v>
          </cell>
          <cell r="J124">
            <v>0</v>
          </cell>
          <cell r="L124">
            <v>0</v>
          </cell>
          <cell r="N124">
            <v>0</v>
          </cell>
          <cell r="P124">
            <v>0</v>
          </cell>
          <cell r="R124">
            <v>0</v>
          </cell>
          <cell r="V124" t="str">
            <v>جزر ماريانا الشمالية</v>
          </cell>
        </row>
        <row r="125">
          <cell r="B125">
            <v>0</v>
          </cell>
          <cell r="D125">
            <v>0</v>
          </cell>
          <cell r="F125">
            <v>0</v>
          </cell>
          <cell r="H125">
            <v>0</v>
          </cell>
          <cell r="J125">
            <v>0</v>
          </cell>
          <cell r="L125">
            <v>0</v>
          </cell>
          <cell r="N125">
            <v>0</v>
          </cell>
          <cell r="P125">
            <v>0</v>
          </cell>
          <cell r="R125">
            <v>0</v>
          </cell>
          <cell r="V125" t="str">
            <v>جزر مونتسرات</v>
          </cell>
        </row>
        <row r="126">
          <cell r="B126">
            <v>0</v>
          </cell>
          <cell r="D126">
            <v>0</v>
          </cell>
          <cell r="F126">
            <v>0</v>
          </cell>
          <cell r="H126">
            <v>0</v>
          </cell>
          <cell r="J126">
            <v>0</v>
          </cell>
          <cell r="L126">
            <v>0</v>
          </cell>
          <cell r="N126">
            <v>0</v>
          </cell>
          <cell r="P126">
            <v>0</v>
          </cell>
          <cell r="R126">
            <v>0</v>
          </cell>
          <cell r="V126" t="str">
            <v>جزر ولز و فوتونا</v>
          </cell>
        </row>
        <row r="127">
          <cell r="B127">
            <v>0</v>
          </cell>
          <cell r="D127">
            <v>0</v>
          </cell>
          <cell r="F127">
            <v>0</v>
          </cell>
          <cell r="H127">
            <v>0</v>
          </cell>
          <cell r="J127">
            <v>0</v>
          </cell>
          <cell r="L127">
            <v>0</v>
          </cell>
          <cell r="N127">
            <v>0</v>
          </cell>
          <cell r="P127">
            <v>0</v>
          </cell>
          <cell r="R127">
            <v>0</v>
          </cell>
          <cell r="V127" t="str">
            <v>جزرفايرو</v>
          </cell>
        </row>
        <row r="128">
          <cell r="V128" t="str">
            <v>جزو الترك و كايكوس</v>
          </cell>
        </row>
        <row r="129">
          <cell r="V129" t="str">
            <v>جزيرة أوربا</v>
          </cell>
        </row>
        <row r="130">
          <cell r="B130" t="str">
            <v>نعم</v>
          </cell>
          <cell r="D130" t="str">
            <v>نعم</v>
          </cell>
          <cell r="V130" t="str">
            <v>جزيرة سان فينست</v>
          </cell>
        </row>
        <row r="131">
          <cell r="B131" t="str">
            <v>لا</v>
          </cell>
          <cell r="D131" t="str">
            <v>لا</v>
          </cell>
          <cell r="V131" t="str">
            <v>جزيرة سانت لوسيا</v>
          </cell>
        </row>
        <row r="132">
          <cell r="B132" t="str">
            <v>تمويل ذاتي</v>
          </cell>
          <cell r="D132" t="str">
            <v>تحت التنفيذ</v>
          </cell>
          <cell r="V132" t="str">
            <v>جزيرة سانت هيلينا</v>
          </cell>
        </row>
        <row r="133">
          <cell r="B133">
            <v>0</v>
          </cell>
          <cell r="D133">
            <v>0</v>
          </cell>
          <cell r="V133" t="str">
            <v>جزيرة غوادولوب</v>
          </cell>
        </row>
        <row r="134">
          <cell r="B134">
            <v>0</v>
          </cell>
          <cell r="D134">
            <v>0</v>
          </cell>
          <cell r="V134" t="str">
            <v>جزيرة غوام</v>
          </cell>
        </row>
        <row r="135">
          <cell r="B135">
            <v>0</v>
          </cell>
          <cell r="D135">
            <v>0</v>
          </cell>
          <cell r="V135" t="str">
            <v>جزيرة نورفولك</v>
          </cell>
        </row>
        <row r="136">
          <cell r="B136">
            <v>0</v>
          </cell>
          <cell r="D136">
            <v>0</v>
          </cell>
          <cell r="V136" t="str">
            <v>جزيرة نورو</v>
          </cell>
        </row>
        <row r="137">
          <cell r="B137">
            <v>0</v>
          </cell>
          <cell r="D137">
            <v>0</v>
          </cell>
          <cell r="V137" t="str">
            <v>جزيرة نيواي</v>
          </cell>
        </row>
        <row r="138">
          <cell r="V138" t="str">
            <v>جنوب أفريقيا</v>
          </cell>
        </row>
        <row r="139">
          <cell r="V139" t="str">
            <v>جواتيمالا</v>
          </cell>
        </row>
        <row r="140">
          <cell r="V140" t="str">
            <v>جورجيا</v>
          </cell>
        </row>
        <row r="141">
          <cell r="V141" t="str">
            <v>جيبوتي</v>
          </cell>
        </row>
        <row r="142">
          <cell r="V142" t="str">
            <v>رواندا</v>
          </cell>
        </row>
        <row r="143">
          <cell r="V143" t="str">
            <v>روسيا الاتحادية</v>
          </cell>
        </row>
        <row r="144">
          <cell r="V144" t="str">
            <v>رومانيا</v>
          </cell>
        </row>
        <row r="145">
          <cell r="V145" t="str">
            <v>زامبيا</v>
          </cell>
        </row>
        <row r="146">
          <cell r="V146" t="str">
            <v>زمبابوي</v>
          </cell>
        </row>
        <row r="147">
          <cell r="V147" t="str">
            <v>ساحل العاج</v>
          </cell>
        </row>
        <row r="148">
          <cell r="V148" t="str">
            <v>سامو</v>
          </cell>
        </row>
        <row r="149">
          <cell r="V149" t="str">
            <v>سامو الأمريكية</v>
          </cell>
        </row>
        <row r="150">
          <cell r="V150" t="str">
            <v>سان مارينو</v>
          </cell>
        </row>
        <row r="151">
          <cell r="V151" t="str">
            <v>سانت كتس اند نيفيس</v>
          </cell>
        </row>
        <row r="152">
          <cell r="V152" t="str">
            <v>سأو توم وبرينسيب</v>
          </cell>
        </row>
        <row r="153">
          <cell r="V153" t="str">
            <v>سريلانكا</v>
          </cell>
        </row>
        <row r="154">
          <cell r="V154" t="str">
            <v>سلطنة عمان</v>
          </cell>
        </row>
        <row r="155">
          <cell r="V155" t="str">
            <v>سلوفاكيا</v>
          </cell>
        </row>
        <row r="156">
          <cell r="V156" t="str">
            <v>سلوفينيا</v>
          </cell>
        </row>
        <row r="157">
          <cell r="V157" t="str">
            <v>سنغافورة</v>
          </cell>
        </row>
        <row r="158">
          <cell r="V158" t="str">
            <v>سوازيلاند</v>
          </cell>
        </row>
        <row r="159">
          <cell r="V159" t="str">
            <v>سوريا</v>
          </cell>
        </row>
        <row r="160">
          <cell r="V160" t="str">
            <v>سورينام</v>
          </cell>
        </row>
        <row r="161">
          <cell r="V161" t="str">
            <v>سويسرا</v>
          </cell>
        </row>
        <row r="162">
          <cell r="V162" t="str">
            <v>سيراليون</v>
          </cell>
        </row>
        <row r="163">
          <cell r="V163" t="str">
            <v>سيشلز</v>
          </cell>
        </row>
        <row r="164">
          <cell r="V164" t="str">
            <v>شيلي</v>
          </cell>
        </row>
        <row r="165">
          <cell r="V165" t="str">
            <v>طاجكستان</v>
          </cell>
        </row>
        <row r="166">
          <cell r="V166" t="str">
            <v>غانا</v>
          </cell>
        </row>
        <row r="167">
          <cell r="V167" t="str">
            <v>غينيا</v>
          </cell>
        </row>
        <row r="168">
          <cell r="V168" t="str">
            <v>غينيا الاستوائية</v>
          </cell>
        </row>
        <row r="169">
          <cell r="V169" t="str">
            <v>غينيا بيساو</v>
          </cell>
        </row>
        <row r="170">
          <cell r="V170" t="str">
            <v>فانواتو</v>
          </cell>
        </row>
        <row r="171">
          <cell r="V171" t="str">
            <v>فرنسا</v>
          </cell>
        </row>
        <row r="172">
          <cell r="V172" t="str">
            <v>فنزويلا</v>
          </cell>
        </row>
        <row r="173">
          <cell r="V173" t="str">
            <v>فنلندا</v>
          </cell>
        </row>
        <row r="174">
          <cell r="V174" t="str">
            <v>فيتنام</v>
          </cell>
        </row>
        <row r="175">
          <cell r="V175" t="str">
            <v>قبرص</v>
          </cell>
        </row>
        <row r="176">
          <cell r="V176" t="str">
            <v>قطر</v>
          </cell>
        </row>
        <row r="177">
          <cell r="V177" t="str">
            <v>قيرغيزستان</v>
          </cell>
        </row>
        <row r="178">
          <cell r="V178" t="str">
            <v>كازخستان</v>
          </cell>
        </row>
        <row r="179">
          <cell r="V179" t="str">
            <v>كرواتيا</v>
          </cell>
        </row>
        <row r="180">
          <cell r="V180" t="str">
            <v>كمبوديا</v>
          </cell>
        </row>
        <row r="181">
          <cell r="V181" t="str">
            <v>كندا</v>
          </cell>
        </row>
        <row r="182">
          <cell r="V182" t="str">
            <v>كوبا</v>
          </cell>
        </row>
        <row r="183">
          <cell r="V183" t="str">
            <v>كوريا الجنوبية</v>
          </cell>
        </row>
        <row r="184">
          <cell r="V184" t="str">
            <v>كوريا الشمالية</v>
          </cell>
        </row>
        <row r="185">
          <cell r="V185" t="str">
            <v>كوستاريكا</v>
          </cell>
        </row>
        <row r="186">
          <cell r="V186" t="str">
            <v>كولومبيا</v>
          </cell>
        </row>
        <row r="187">
          <cell r="V187" t="str">
            <v>كيريباتي</v>
          </cell>
        </row>
        <row r="188">
          <cell r="V188" t="str">
            <v>كينيا</v>
          </cell>
        </row>
        <row r="189">
          <cell r="V189" t="str">
            <v>لاتفيا</v>
          </cell>
        </row>
        <row r="190">
          <cell r="V190" t="str">
            <v>لاوس</v>
          </cell>
        </row>
        <row r="191">
          <cell r="V191" t="str">
            <v>لبنان</v>
          </cell>
        </row>
        <row r="192">
          <cell r="V192" t="str">
            <v>لكسمبورج</v>
          </cell>
        </row>
        <row r="193">
          <cell r="V193" t="str">
            <v>ليبيا</v>
          </cell>
        </row>
        <row r="194">
          <cell r="V194" t="str">
            <v>ليبيريا</v>
          </cell>
        </row>
        <row r="195">
          <cell r="V195" t="str">
            <v>ليثوانيا</v>
          </cell>
        </row>
        <row r="196">
          <cell r="V196" t="str">
            <v>ليسوثو</v>
          </cell>
        </row>
        <row r="197">
          <cell r="V197" t="str">
            <v>ليشنشتين</v>
          </cell>
        </row>
        <row r="198">
          <cell r="V198" t="str">
            <v>ماكاو</v>
          </cell>
        </row>
        <row r="199">
          <cell r="V199" t="str">
            <v>مالاوي</v>
          </cell>
        </row>
        <row r="200">
          <cell r="V200" t="str">
            <v>مالطا</v>
          </cell>
        </row>
        <row r="201">
          <cell r="V201" t="str">
            <v>مالي</v>
          </cell>
        </row>
        <row r="202">
          <cell r="V202" t="str">
            <v>ماليزيا</v>
          </cell>
        </row>
        <row r="203">
          <cell r="V203" t="str">
            <v>مايوت</v>
          </cell>
        </row>
        <row r="204">
          <cell r="V204" t="str">
            <v>مدغشقر</v>
          </cell>
        </row>
        <row r="205">
          <cell r="V205" t="str">
            <v>مصر</v>
          </cell>
        </row>
        <row r="206">
          <cell r="V206" t="str">
            <v>مقدونيا اليوغوسلافية السابقة</v>
          </cell>
        </row>
        <row r="207">
          <cell r="V207" t="str">
            <v>منغوليا</v>
          </cell>
        </row>
        <row r="208">
          <cell r="V208" t="str">
            <v>موريتلنيا</v>
          </cell>
        </row>
        <row r="209">
          <cell r="V209" t="str">
            <v>موريشيس</v>
          </cell>
        </row>
        <row r="210">
          <cell r="V210" t="str">
            <v>موزمبيق</v>
          </cell>
        </row>
        <row r="211">
          <cell r="V211" t="str">
            <v>مولدافيا</v>
          </cell>
        </row>
        <row r="212">
          <cell r="V212" t="str">
            <v>موناكو</v>
          </cell>
        </row>
        <row r="213">
          <cell r="V213" t="str">
            <v>ميكرونيزيا</v>
          </cell>
        </row>
        <row r="214">
          <cell r="V214" t="str">
            <v>ناميبيا</v>
          </cell>
        </row>
        <row r="215">
          <cell r="V215" t="str">
            <v>نيجيريا</v>
          </cell>
        </row>
        <row r="216">
          <cell r="V216" t="str">
            <v>نيكاراجوا</v>
          </cell>
        </row>
        <row r="217">
          <cell r="V217" t="str">
            <v>نيو كليدونيا</v>
          </cell>
        </row>
        <row r="218">
          <cell r="V218" t="str">
            <v>نيوزلندا</v>
          </cell>
        </row>
        <row r="219">
          <cell r="V219" t="str">
            <v>هاييتي</v>
          </cell>
        </row>
        <row r="220">
          <cell r="V220" t="str">
            <v>هندوراس</v>
          </cell>
        </row>
        <row r="221">
          <cell r="V221" t="str">
            <v>هنغاريا</v>
          </cell>
        </row>
        <row r="222">
          <cell r="V222" t="str">
            <v>هولندا</v>
          </cell>
        </row>
        <row r="223">
          <cell r="V223" t="str">
            <v>هونج كونج</v>
          </cell>
        </row>
        <row r="224">
          <cell r="V224" t="str">
            <v>الاتحاد الأوروبي</v>
          </cell>
        </row>
        <row r="225">
          <cell r="V225" t="str">
            <v>-</v>
          </cell>
        </row>
        <row r="238">
          <cell r="V238">
            <v>0</v>
          </cell>
        </row>
        <row r="239">
          <cell r="V239">
            <v>0</v>
          </cell>
        </row>
        <row r="240">
          <cell r="V240">
            <v>0</v>
          </cell>
        </row>
        <row r="241">
          <cell r="V241">
            <v>0</v>
          </cell>
        </row>
        <row r="242">
          <cell r="V242">
            <v>0</v>
          </cell>
        </row>
        <row r="243">
          <cell r="V243">
            <v>0</v>
          </cell>
        </row>
        <row r="244">
          <cell r="V244">
            <v>0</v>
          </cell>
        </row>
        <row r="245">
          <cell r="V245">
            <v>0</v>
          </cell>
        </row>
        <row r="246">
          <cell r="V246">
            <v>0</v>
          </cell>
        </row>
        <row r="247">
          <cell r="V247">
            <v>0</v>
          </cell>
        </row>
      </sheetData>
      <sheetData sheetId="14">
        <row r="135">
          <cell r="B135" t="str">
            <v>ذكر</v>
          </cell>
          <cell r="D135" t="str">
            <v>أقل من ثانوية عامة</v>
          </cell>
          <cell r="F135" t="str">
            <v>إدارية</v>
          </cell>
          <cell r="H135" t="str">
            <v>الجمعية</v>
          </cell>
          <cell r="J135" t="str">
            <v>مثبت</v>
          </cell>
          <cell r="L135" t="str">
            <v>مستمر</v>
          </cell>
          <cell r="N135" t="str">
            <v>لا يعمل</v>
          </cell>
          <cell r="P135" t="str">
            <v>نعم</v>
          </cell>
          <cell r="R135" t="str">
            <v>نعم</v>
          </cell>
          <cell r="T135" t="str">
            <v>نعم</v>
          </cell>
        </row>
        <row r="136">
          <cell r="B136" t="str">
            <v>أنثى</v>
          </cell>
          <cell r="D136" t="str">
            <v>ثانوية عامة</v>
          </cell>
          <cell r="F136" t="str">
            <v>فنية</v>
          </cell>
          <cell r="H136" t="str">
            <v>المشاريع</v>
          </cell>
          <cell r="J136" t="str">
            <v>عقد مؤقت</v>
          </cell>
          <cell r="L136" t="str">
            <v>انتهى عمله</v>
          </cell>
          <cell r="N136" t="str">
            <v>جهة أهلية</v>
          </cell>
          <cell r="P136" t="str">
            <v>لا</v>
          </cell>
          <cell r="R136" t="str">
            <v>لا</v>
          </cell>
          <cell r="T136" t="str">
            <v>جزئياً</v>
          </cell>
        </row>
        <row r="137">
          <cell r="B137">
            <v>0</v>
          </cell>
          <cell r="D137" t="str">
            <v>دبلوم</v>
          </cell>
          <cell r="F137">
            <v>0</v>
          </cell>
          <cell r="H137" t="str">
            <v>الجمعية والمشاريع</v>
          </cell>
          <cell r="J137" t="str">
            <v>متطوع</v>
          </cell>
          <cell r="L137">
            <v>0</v>
          </cell>
          <cell r="N137" t="str">
            <v>جهة خاصة</v>
          </cell>
          <cell r="P137">
            <v>0</v>
          </cell>
          <cell r="R137">
            <v>0</v>
          </cell>
          <cell r="T137" t="str">
            <v>لا</v>
          </cell>
        </row>
        <row r="138">
          <cell r="B138">
            <v>0</v>
          </cell>
          <cell r="D138" t="str">
            <v>بكالوريوس</v>
          </cell>
          <cell r="F138">
            <v>0</v>
          </cell>
          <cell r="H138" t="str">
            <v>بطالة</v>
          </cell>
          <cell r="J138" t="str">
            <v>إعارة من الحكومة</v>
          </cell>
          <cell r="L138">
            <v>0</v>
          </cell>
          <cell r="N138" t="str">
            <v>جهة حكومية</v>
          </cell>
          <cell r="P138">
            <v>0</v>
          </cell>
          <cell r="R138">
            <v>0</v>
          </cell>
          <cell r="T138" t="str">
            <v>متطوع</v>
          </cell>
        </row>
        <row r="139">
          <cell r="B139">
            <v>0</v>
          </cell>
          <cell r="D139" t="str">
            <v>ماجستير</v>
          </cell>
          <cell r="F139">
            <v>0</v>
          </cell>
          <cell r="H139" t="str">
            <v>مصدر آخر</v>
          </cell>
          <cell r="J139" t="str">
            <v>إعارة من مؤسسة غير حكومية</v>
          </cell>
          <cell r="L139">
            <v>0</v>
          </cell>
          <cell r="N139" t="str">
            <v>متقاعد</v>
          </cell>
          <cell r="P139">
            <v>0</v>
          </cell>
          <cell r="R139">
            <v>0</v>
          </cell>
          <cell r="T139">
            <v>0</v>
          </cell>
        </row>
        <row r="140">
          <cell r="B140">
            <v>0</v>
          </cell>
          <cell r="D140" t="str">
            <v>دكتوراة</v>
          </cell>
          <cell r="F140">
            <v>0</v>
          </cell>
          <cell r="H140">
            <v>0</v>
          </cell>
          <cell r="J140" t="str">
            <v>بطالة حكومية</v>
          </cell>
          <cell r="L140">
            <v>0</v>
          </cell>
          <cell r="N140">
            <v>0</v>
          </cell>
          <cell r="P140">
            <v>0</v>
          </cell>
          <cell r="R140">
            <v>0</v>
          </cell>
          <cell r="T140">
            <v>0</v>
          </cell>
        </row>
        <row r="141">
          <cell r="B141">
            <v>0</v>
          </cell>
          <cell r="D141">
            <v>0</v>
          </cell>
          <cell r="F141">
            <v>0</v>
          </cell>
          <cell r="H141">
            <v>0</v>
          </cell>
          <cell r="J141" t="str">
            <v>بطالة غير حكومية</v>
          </cell>
          <cell r="L141">
            <v>0</v>
          </cell>
          <cell r="N141">
            <v>0</v>
          </cell>
          <cell r="P141">
            <v>0</v>
          </cell>
          <cell r="R141">
            <v>0</v>
          </cell>
          <cell r="T141">
            <v>0</v>
          </cell>
        </row>
        <row r="142">
          <cell r="B142">
            <v>0</v>
          </cell>
          <cell r="D142">
            <v>0</v>
          </cell>
          <cell r="F142">
            <v>0</v>
          </cell>
          <cell r="H142">
            <v>0</v>
          </cell>
          <cell r="J142">
            <v>0</v>
          </cell>
          <cell r="L142">
            <v>0</v>
          </cell>
          <cell r="N142">
            <v>0</v>
          </cell>
          <cell r="P142">
            <v>0</v>
          </cell>
          <cell r="R142">
            <v>0</v>
          </cell>
          <cell r="T142">
            <v>0</v>
          </cell>
        </row>
        <row r="145">
          <cell r="B145" t="str">
            <v>نعم</v>
          </cell>
          <cell r="D145" t="str">
            <v>سليم</v>
          </cell>
          <cell r="F145" t="str">
            <v>كامل</v>
          </cell>
          <cell r="H145" t="str">
            <v>نعم</v>
          </cell>
          <cell r="J145" t="str">
            <v>شمال غزة</v>
          </cell>
        </row>
        <row r="146">
          <cell r="B146" t="str">
            <v>لا</v>
          </cell>
          <cell r="D146" t="str">
            <v>معاق</v>
          </cell>
          <cell r="F146" t="str">
            <v>جزئي</v>
          </cell>
          <cell r="H146" t="str">
            <v>لا</v>
          </cell>
          <cell r="J146" t="str">
            <v>غزة</v>
          </cell>
        </row>
        <row r="147">
          <cell r="B147" t="str">
            <v>متطوع</v>
          </cell>
          <cell r="D147">
            <v>0</v>
          </cell>
          <cell r="F147" t="str">
            <v>لا يوجد</v>
          </cell>
          <cell r="H147">
            <v>0</v>
          </cell>
          <cell r="J147" t="str">
            <v>الوسطى</v>
          </cell>
        </row>
        <row r="148">
          <cell r="B148">
            <v>0</v>
          </cell>
          <cell r="D148">
            <v>0</v>
          </cell>
          <cell r="F148">
            <v>0</v>
          </cell>
          <cell r="H148">
            <v>0</v>
          </cell>
          <cell r="J148" t="str">
            <v>خانيونس</v>
          </cell>
        </row>
        <row r="149">
          <cell r="B149">
            <v>0</v>
          </cell>
          <cell r="D149">
            <v>0</v>
          </cell>
          <cell r="F149">
            <v>0</v>
          </cell>
          <cell r="H149">
            <v>0</v>
          </cell>
          <cell r="J149" t="str">
            <v>رفح</v>
          </cell>
        </row>
        <row r="150">
          <cell r="B150">
            <v>0</v>
          </cell>
          <cell r="D150">
            <v>0</v>
          </cell>
          <cell r="F150">
            <v>0</v>
          </cell>
          <cell r="H150">
            <v>0</v>
          </cell>
          <cell r="J150" t="str">
            <v>الضفة</v>
          </cell>
        </row>
        <row r="151">
          <cell r="B151">
            <v>0</v>
          </cell>
          <cell r="D151">
            <v>0</v>
          </cell>
          <cell r="F151">
            <v>0</v>
          </cell>
          <cell r="H151">
            <v>0</v>
          </cell>
          <cell r="J151" t="str">
            <v>أرض 48</v>
          </cell>
        </row>
        <row r="152">
          <cell r="B152">
            <v>0</v>
          </cell>
          <cell r="D152">
            <v>0</v>
          </cell>
          <cell r="F152">
            <v>0</v>
          </cell>
          <cell r="H152">
            <v>0</v>
          </cell>
          <cell r="J152" t="str">
            <v>خارج فلسطين</v>
          </cell>
        </row>
      </sheetData>
      <sheetData sheetId="15"/>
      <sheetData sheetId="16"/>
      <sheetData sheetId="17">
        <row r="4">
          <cell r="F4" t="str">
            <v>الحصول على أرباح تغطي بعض مصروفات الجمعية</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terface"/>
      <sheetName val="data1"/>
      <sheetName val="data2"/>
      <sheetName val="data3"/>
      <sheetName val="hr"/>
      <sheetName val="Act"/>
      <sheetName val="balance"/>
      <sheetName val="income"/>
      <sheetName val="invest"/>
      <sheetName val="vehicle"/>
      <sheetName val="Acttest"/>
      <sheetName val="hrcal"/>
      <sheetName val="provar"/>
      <sheetName val="datavar"/>
      <sheetName val="chvar"/>
      <sheetName val="test"/>
      <sheetName val="proclass"/>
    </sheetNames>
    <sheetDataSet>
      <sheetData sheetId="0" refreshError="1"/>
      <sheetData sheetId="1">
        <row r="4">
          <cell r="C4">
            <v>2016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7">
          <cell r="D7">
            <v>2</v>
          </cell>
        </row>
      </sheetData>
      <sheetData sheetId="12" refreshError="1"/>
      <sheetData sheetId="13">
        <row r="22">
          <cell r="B22" t="str">
            <v>شمال غزة</v>
          </cell>
        </row>
      </sheetData>
      <sheetData sheetId="14">
        <row r="22">
          <cell r="B22" t="str">
            <v>شمال غزة</v>
          </cell>
        </row>
      </sheetData>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ورقة1"/>
    </sheetNames>
    <sheetDataSet>
      <sheetData sheetId="0">
        <row r="38">
          <cell r="C38" t="str">
            <v>M</v>
          </cell>
          <cell r="E38" t="str">
            <v>F</v>
          </cell>
        </row>
        <row r="39">
          <cell r="C39" t="str">
            <v>H</v>
          </cell>
          <cell r="D39" t="str">
            <v>N</v>
          </cell>
          <cell r="E39" t="str">
            <v>H</v>
          </cell>
          <cell r="F39" t="str">
            <v>N</v>
          </cell>
        </row>
        <row r="40">
          <cell r="C40">
            <v>194</v>
          </cell>
          <cell r="D40">
            <v>1396</v>
          </cell>
          <cell r="E40">
            <v>378</v>
          </cell>
          <cell r="F40">
            <v>541</v>
          </cell>
        </row>
      </sheetData>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ssoha@el-amal.org" TargetMode="External"/><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mailto:adahi@el-amal.org" TargetMode="External"/><Relationship Id="rId3" Type="http://schemas.openxmlformats.org/officeDocument/2006/relationships/hyperlink" Target="mailto:melhajyousef@el-amal.org" TargetMode="External"/><Relationship Id="rId7" Type="http://schemas.openxmlformats.org/officeDocument/2006/relationships/hyperlink" Target="mailto:engsoheil23@hotmail.com" TargetMode="External"/><Relationship Id="rId12" Type="http://schemas.openxmlformats.org/officeDocument/2006/relationships/drawing" Target="../drawings/drawing2.xml"/><Relationship Id="rId2" Type="http://schemas.openxmlformats.org/officeDocument/2006/relationships/hyperlink" Target="mailto:mothman@el-amal.org" TargetMode="External"/><Relationship Id="rId1" Type="http://schemas.openxmlformats.org/officeDocument/2006/relationships/hyperlink" Target="mailto:ziadhoson@el-amal.org" TargetMode="External"/><Relationship Id="rId6" Type="http://schemas.openxmlformats.org/officeDocument/2006/relationships/hyperlink" Target="mailto:kamilia-albayoumi@hotmail.com" TargetMode="External"/><Relationship Id="rId11" Type="http://schemas.openxmlformats.org/officeDocument/2006/relationships/printerSettings" Target="../printerSettings/printerSettings8.bin"/><Relationship Id="rId5" Type="http://schemas.openxmlformats.org/officeDocument/2006/relationships/hyperlink" Target="mailto:delholy@el-amal.org" TargetMode="External"/><Relationship Id="rId10" Type="http://schemas.openxmlformats.org/officeDocument/2006/relationships/hyperlink" Target="mailto:bod@el-amal.org" TargetMode="External"/><Relationship Id="rId4" Type="http://schemas.openxmlformats.org/officeDocument/2006/relationships/hyperlink" Target="mailto:rawadalla@el-amal.org" TargetMode="External"/><Relationship Id="rId9" Type="http://schemas.openxmlformats.org/officeDocument/2006/relationships/hyperlink" Target="mailto:w.el-qadi@unrwa.or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2:M33"/>
  <sheetViews>
    <sheetView rightToLeft="1" topLeftCell="A7" workbookViewId="0">
      <selection activeCell="M27" sqref="M27"/>
    </sheetView>
  </sheetViews>
  <sheetFormatPr defaultRowHeight="15"/>
  <cols>
    <col min="1" max="13" width="9" style="1"/>
  </cols>
  <sheetData>
    <row r="2" spans="4:13">
      <c r="K2" s="811" t="s">
        <v>940</v>
      </c>
      <c r="L2" s="811"/>
      <c r="M2" s="811"/>
    </row>
    <row r="3" spans="4:13">
      <c r="J3" s="520"/>
      <c r="K3" s="811"/>
      <c r="L3" s="811"/>
      <c r="M3" s="811"/>
    </row>
    <row r="4" spans="4:13">
      <c r="D4" s="520"/>
      <c r="J4" s="520"/>
    </row>
    <row r="5" spans="4:13">
      <c r="D5" s="520"/>
      <c r="J5" s="520"/>
    </row>
    <row r="11" spans="4:13">
      <c r="E11" s="520"/>
      <c r="F11" s="520"/>
      <c r="G11" s="520"/>
      <c r="H11" s="520"/>
      <c r="I11" s="520"/>
      <c r="J11" s="8"/>
    </row>
    <row r="24" spans="2:13">
      <c r="B24" s="812" t="s">
        <v>941</v>
      </c>
      <c r="C24" s="812"/>
      <c r="D24" s="812"/>
      <c r="E24" s="813"/>
      <c r="F24" s="812" t="s">
        <v>942</v>
      </c>
      <c r="G24" s="812"/>
      <c r="H24" s="812"/>
      <c r="I24" s="813"/>
    </row>
    <row r="25" spans="2:13">
      <c r="B25" s="812"/>
      <c r="C25" s="812"/>
      <c r="D25" s="812"/>
      <c r="E25" s="813"/>
      <c r="F25" s="812"/>
      <c r="G25" s="812"/>
      <c r="H25" s="812"/>
      <c r="I25" s="813"/>
    </row>
    <row r="26" spans="2:13">
      <c r="B26" s="812"/>
      <c r="C26" s="812"/>
      <c r="D26" s="812"/>
      <c r="E26" s="813"/>
      <c r="F26" s="812"/>
      <c r="G26" s="812"/>
      <c r="H26" s="812"/>
      <c r="I26" s="813"/>
    </row>
    <row r="27" spans="2:13">
      <c r="B27" s="814" t="s">
        <v>943</v>
      </c>
      <c r="C27" s="814"/>
      <c r="D27" s="814"/>
      <c r="E27" s="813"/>
      <c r="F27" s="814" t="s">
        <v>944</v>
      </c>
      <c r="G27" s="814"/>
      <c r="H27" s="814"/>
      <c r="I27" s="813"/>
    </row>
    <row r="28" spans="2:13">
      <c r="B28" s="814"/>
      <c r="C28" s="814"/>
      <c r="D28" s="814"/>
      <c r="E28" s="813"/>
      <c r="F28" s="814"/>
      <c r="G28" s="814"/>
      <c r="H28" s="814"/>
      <c r="I28" s="813"/>
    </row>
    <row r="29" spans="2:13">
      <c r="B29" s="814"/>
      <c r="C29" s="814"/>
      <c r="D29" s="814"/>
      <c r="E29" s="813"/>
      <c r="F29" s="814"/>
      <c r="G29" s="814"/>
      <c r="H29" s="814"/>
      <c r="I29" s="813"/>
    </row>
    <row r="31" spans="2:13">
      <c r="H31" s="809" t="s">
        <v>369</v>
      </c>
      <c r="I31" s="809"/>
      <c r="J31" s="809"/>
      <c r="K31" s="810" t="s">
        <v>945</v>
      </c>
      <c r="L31" s="810"/>
      <c r="M31" s="810"/>
    </row>
    <row r="32" spans="2:13">
      <c r="H32" s="809"/>
      <c r="I32" s="809"/>
      <c r="J32" s="809"/>
      <c r="K32" s="810"/>
      <c r="L32" s="810"/>
      <c r="M32" s="810"/>
    </row>
    <row r="33" spans="8:13">
      <c r="H33" s="809"/>
      <c r="I33" s="809"/>
      <c r="J33" s="809"/>
      <c r="K33" s="810"/>
      <c r="L33" s="810"/>
      <c r="M33" s="810"/>
    </row>
  </sheetData>
  <mergeCells count="11">
    <mergeCell ref="H31:J33"/>
    <mergeCell ref="K31:M33"/>
    <mergeCell ref="K2:M3"/>
    <mergeCell ref="B24:D26"/>
    <mergeCell ref="E24:E26"/>
    <mergeCell ref="F24:H26"/>
    <mergeCell ref="I24:I26"/>
    <mergeCell ref="B27:D29"/>
    <mergeCell ref="E27:E29"/>
    <mergeCell ref="F27:H29"/>
    <mergeCell ref="I27:I29"/>
  </mergeCell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sheetPr>
  <dimension ref="A1:F17"/>
  <sheetViews>
    <sheetView rightToLeft="1" view="pageBreakPreview" zoomScale="77" zoomScaleNormal="84" zoomScaleSheetLayoutView="77" workbookViewId="0">
      <selection activeCell="D3" sqref="D3"/>
    </sheetView>
  </sheetViews>
  <sheetFormatPr defaultRowHeight="15"/>
  <cols>
    <col min="1" max="1" width="20.85546875" customWidth="1"/>
    <col min="2" max="2" width="26.28515625" customWidth="1"/>
    <col min="3" max="3" width="24.7109375" customWidth="1"/>
    <col min="4" max="4" width="20.42578125" customWidth="1"/>
    <col min="5" max="5" width="18" customWidth="1"/>
    <col min="6" max="6" width="20.140625" customWidth="1"/>
  </cols>
  <sheetData>
    <row r="1" spans="1:6" ht="42.75" customHeight="1" thickBot="1">
      <c r="A1" s="858" t="s">
        <v>341</v>
      </c>
      <c r="B1" s="858"/>
      <c r="C1" s="858"/>
      <c r="D1" s="858"/>
      <c r="E1" s="858"/>
      <c r="F1" s="758">
        <v>12</v>
      </c>
    </row>
    <row r="2" spans="1:6" s="573" customFormat="1" ht="81.75" customHeight="1">
      <c r="A2" s="570" t="s">
        <v>91</v>
      </c>
      <c r="B2" s="571" t="s">
        <v>92</v>
      </c>
      <c r="C2" s="571" t="s">
        <v>93</v>
      </c>
      <c r="D2" s="571" t="s">
        <v>94</v>
      </c>
      <c r="E2" s="571" t="s">
        <v>95</v>
      </c>
      <c r="F2" s="572" t="s">
        <v>96</v>
      </c>
    </row>
    <row r="3" spans="1:6" s="9" customFormat="1" ht="66.75" customHeight="1" thickBot="1">
      <c r="A3" s="574">
        <v>13</v>
      </c>
      <c r="B3" s="575">
        <v>13</v>
      </c>
      <c r="C3" s="575">
        <v>0</v>
      </c>
      <c r="D3" s="575">
        <v>78</v>
      </c>
      <c r="E3" s="575">
        <v>78</v>
      </c>
      <c r="F3" s="576">
        <v>42861</v>
      </c>
    </row>
    <row r="4" spans="1:6" ht="45.75" customHeight="1" thickBot="1">
      <c r="A4" s="857" t="s">
        <v>391</v>
      </c>
      <c r="B4" s="857"/>
      <c r="C4" s="857"/>
      <c r="D4" s="857"/>
      <c r="E4" s="857"/>
      <c r="F4" s="151"/>
    </row>
    <row r="5" spans="1:6" s="4" customFormat="1" ht="36" customHeight="1">
      <c r="A5" s="570" t="s">
        <v>176</v>
      </c>
      <c r="B5" s="571" t="s">
        <v>84</v>
      </c>
      <c r="C5" s="571" t="s">
        <v>177</v>
      </c>
      <c r="D5" s="571" t="s">
        <v>86</v>
      </c>
      <c r="E5" s="571" t="s">
        <v>178</v>
      </c>
      <c r="F5" s="572" t="s">
        <v>88</v>
      </c>
    </row>
    <row r="6" spans="1:6" s="9" customFormat="1" ht="30.75" customHeight="1" thickBot="1">
      <c r="A6" s="577">
        <v>9</v>
      </c>
      <c r="B6" s="578">
        <v>42861</v>
      </c>
      <c r="C6" s="578">
        <v>42861</v>
      </c>
      <c r="D6" s="578">
        <v>43957</v>
      </c>
      <c r="E6" s="502" t="s">
        <v>89</v>
      </c>
      <c r="F6" s="579">
        <v>598919218</v>
      </c>
    </row>
    <row r="7" spans="1:6" ht="36.75" customHeight="1" thickBot="1">
      <c r="A7" s="856" t="s">
        <v>286</v>
      </c>
      <c r="B7" s="857"/>
      <c r="C7" s="857"/>
      <c r="D7" s="857"/>
      <c r="E7" s="857"/>
      <c r="F7" s="759">
        <v>13</v>
      </c>
    </row>
    <row r="8" spans="1:6" s="4" customFormat="1" ht="94.5" customHeight="1">
      <c r="A8" s="580" t="s">
        <v>11</v>
      </c>
      <c r="B8" s="581" t="s">
        <v>104</v>
      </c>
      <c r="C8" s="581" t="s">
        <v>180</v>
      </c>
      <c r="D8" s="581" t="s">
        <v>181</v>
      </c>
      <c r="E8" s="581" t="s">
        <v>105</v>
      </c>
      <c r="F8" s="582" t="s">
        <v>182</v>
      </c>
    </row>
    <row r="9" spans="1:6" s="4" customFormat="1" ht="42.75" customHeight="1">
      <c r="A9" s="583">
        <v>1</v>
      </c>
      <c r="B9" s="584" t="s">
        <v>378</v>
      </c>
      <c r="C9" s="584" t="s">
        <v>379</v>
      </c>
      <c r="D9" s="584" t="s">
        <v>380</v>
      </c>
      <c r="E9" s="584" t="s">
        <v>184</v>
      </c>
      <c r="F9" s="585">
        <v>35796</v>
      </c>
    </row>
    <row r="10" spans="1:6" s="4" customFormat="1" ht="64.5" customHeight="1">
      <c r="A10" s="586">
        <v>2</v>
      </c>
      <c r="B10" s="587" t="s">
        <v>185</v>
      </c>
      <c r="C10" s="587" t="s">
        <v>381</v>
      </c>
      <c r="D10" s="587" t="s">
        <v>380</v>
      </c>
      <c r="E10" s="587" t="s">
        <v>382</v>
      </c>
      <c r="F10" s="588">
        <v>40179</v>
      </c>
    </row>
    <row r="11" spans="1:6" s="4" customFormat="1" ht="37.5" customHeight="1">
      <c r="A11" s="583">
        <v>3</v>
      </c>
      <c r="B11" s="584" t="s">
        <v>383</v>
      </c>
      <c r="C11" s="589" t="s">
        <v>183</v>
      </c>
      <c r="D11" s="584" t="s">
        <v>380</v>
      </c>
      <c r="E11" s="589" t="s">
        <v>382</v>
      </c>
      <c r="F11" s="585">
        <v>39448</v>
      </c>
    </row>
    <row r="12" spans="1:6" s="4" customFormat="1" ht="30">
      <c r="A12" s="586">
        <v>4</v>
      </c>
      <c r="B12" s="590" t="s">
        <v>384</v>
      </c>
      <c r="C12" s="591" t="s">
        <v>385</v>
      </c>
      <c r="D12" s="587" t="s">
        <v>380</v>
      </c>
      <c r="E12" s="591" t="s">
        <v>382</v>
      </c>
      <c r="F12" s="592">
        <v>2018</v>
      </c>
    </row>
    <row r="13" spans="1:6" s="4" customFormat="1" ht="30">
      <c r="A13" s="583">
        <v>5</v>
      </c>
      <c r="B13" s="593" t="s">
        <v>386</v>
      </c>
      <c r="C13" s="594" t="s">
        <v>385</v>
      </c>
      <c r="D13" s="584" t="s">
        <v>380</v>
      </c>
      <c r="E13" s="594" t="s">
        <v>382</v>
      </c>
      <c r="F13" s="595">
        <v>2018</v>
      </c>
    </row>
    <row r="14" spans="1:6" s="4" customFormat="1" ht="30">
      <c r="A14" s="586">
        <v>6</v>
      </c>
      <c r="B14" s="596" t="s">
        <v>387</v>
      </c>
      <c r="C14" s="591" t="s">
        <v>385</v>
      </c>
      <c r="D14" s="587" t="s">
        <v>380</v>
      </c>
      <c r="E14" s="591" t="s">
        <v>382</v>
      </c>
      <c r="F14" s="597">
        <v>2018</v>
      </c>
    </row>
    <row r="15" spans="1:6" s="4" customFormat="1" ht="63" customHeight="1">
      <c r="A15" s="583">
        <v>7</v>
      </c>
      <c r="B15" s="593" t="s">
        <v>388</v>
      </c>
      <c r="C15" s="594" t="s">
        <v>385</v>
      </c>
      <c r="D15" s="584" t="s">
        <v>380</v>
      </c>
      <c r="E15" s="594" t="s">
        <v>382</v>
      </c>
      <c r="F15" s="598">
        <v>2018</v>
      </c>
    </row>
    <row r="16" spans="1:6" s="4" customFormat="1" ht="30">
      <c r="A16" s="586">
        <v>8</v>
      </c>
      <c r="B16" s="587" t="s">
        <v>389</v>
      </c>
      <c r="C16" s="591" t="s">
        <v>385</v>
      </c>
      <c r="D16" s="587" t="s">
        <v>380</v>
      </c>
      <c r="E16" s="591" t="s">
        <v>382</v>
      </c>
      <c r="F16" s="599">
        <v>2008</v>
      </c>
    </row>
    <row r="17" spans="1:6" s="4" customFormat="1" ht="90.75" customHeight="1" thickBot="1">
      <c r="A17" s="600">
        <v>9</v>
      </c>
      <c r="B17" s="601" t="s">
        <v>961</v>
      </c>
      <c r="C17" s="602" t="s">
        <v>390</v>
      </c>
      <c r="D17" s="603" t="s">
        <v>380</v>
      </c>
      <c r="E17" s="604" t="s">
        <v>962</v>
      </c>
      <c r="F17" s="605">
        <v>2016</v>
      </c>
    </row>
  </sheetData>
  <mergeCells count="3">
    <mergeCell ref="A7:E7"/>
    <mergeCell ref="A4:E4"/>
    <mergeCell ref="A1:E1"/>
  </mergeCells>
  <dataValidations count="2">
    <dataValidation type="whole" allowBlank="1" showInputMessage="1" showErrorMessage="1" sqref="A3:E3">
      <formula1>0</formula1>
      <formula2>1000000</formula2>
    </dataValidation>
    <dataValidation type="whole" allowBlank="1" showInputMessage="1" showErrorMessage="1" sqref="B6:C6">
      <formula1>0</formula1>
      <formula2>99999999999</formula2>
    </dataValidation>
  </dataValidations>
  <printOptions horizontalCentered="1" verticalCentered="1"/>
  <pageMargins left="0.31496062992125984" right="0.31496062992125984" top="0.55118110236220474" bottom="0.15748031496062992" header="0.11811023622047245" footer="0.11811023622047245"/>
  <pageSetup paperSize="9" scale="90" orientation="landscape" r:id="rId1"/>
  <rowBreaks count="1" manualBreakCount="1">
    <brk id="6" max="5" man="1"/>
  </rowBreaks>
  <legacyDrawing r:id="rId2"/>
  <extLst>
    <ext xmlns:x14="http://schemas.microsoft.com/office/spreadsheetml/2009/9/main" uri="{78C0D931-6437-407d-A8EE-F0AAD7539E65}">
      <x14:conditionalFormattings>
        <x14:conditionalFormatting xmlns:xm="http://schemas.microsoft.com/office/excel/2006/main">
          <x14:cfRule type="expression" priority="6" id="{EEB1AD25-E778-44CB-9E02-87DDA8769B3F}">
            <xm:f>IF(AND('\Users\AYDI\Downloads\[تفرير الداخلية.xlsx]datavar'!#REF!="",C3="")=TRUE,TRUE,FALSE)</xm:f>
            <x14:dxf>
              <fill>
                <patternFill>
                  <bgColor theme="5" tint="0.79998168889431442"/>
                </patternFill>
              </fill>
            </x14:dxf>
          </x14:cfRule>
          <xm:sqref>C3</xm:sqref>
        </x14:conditionalFormatting>
        <x14:conditionalFormatting xmlns:xm="http://schemas.microsoft.com/office/excel/2006/main">
          <x14:cfRule type="expression" priority="5" id="{F2C4CCA4-8016-482D-AD0C-8379A3508B5D}">
            <xm:f>IF(AND('\Users\AYDI\Downloads\[تفرير الداخلية.xlsx]datavar'!#REF!="",A3="")=TRUE,TRUE,FALSE)</xm:f>
            <x14:dxf>
              <fill>
                <patternFill>
                  <bgColor theme="5" tint="0.79998168889431442"/>
                </patternFill>
              </fill>
            </x14:dxf>
          </x14:cfRule>
          <xm:sqref>A3:B3</xm:sqref>
        </x14:conditionalFormatting>
        <x14:conditionalFormatting xmlns:xm="http://schemas.microsoft.com/office/excel/2006/main">
          <x14:cfRule type="expression" priority="4" id="{AACF5493-4B74-434C-A557-C769FD049F8C}">
            <xm:f>IF(AND('\Users\AYDI\Downloads\[تفرير الداخلية.xlsx]datavar'!#REF!="",D3="")=TRUE,TRUE,FALSE)</xm:f>
            <x14:dxf>
              <fill>
                <patternFill>
                  <bgColor theme="5" tint="0.79998168889431442"/>
                </patternFill>
              </fill>
            </x14:dxf>
          </x14:cfRule>
          <xm:sqref>D3:E3</xm:sqref>
        </x14:conditionalFormatting>
        <x14:conditionalFormatting xmlns:xm="http://schemas.microsoft.com/office/excel/2006/main">
          <x14:cfRule type="cellIs" priority="2" operator="equal" id="{CE91AF50-0A29-4B7C-85CD-736E745DD72C}">
            <xm:f>'\Users\AYDI\Downloads\[تفرير الداخلية.xlsx]datavar'!#REF!</xm:f>
            <x14:dxf>
              <font>
                <color rgb="FF9C0006"/>
              </font>
              <fill>
                <patternFill>
                  <bgColor rgb="FFFFC7CE"/>
                </patternFill>
              </fill>
            </x14:dxf>
          </x14:cfRule>
          <xm:sqref>C6:D6</xm:sqref>
        </x14:conditionalFormatting>
        <x14:conditionalFormatting xmlns:xm="http://schemas.microsoft.com/office/excel/2006/main">
          <x14:cfRule type="cellIs" priority="1" operator="equal" id="{3A484AB2-C5F7-4CE2-987F-19803DCAF363}">
            <xm:f>'\Users\AYDI\Downloads\[تفرير الداخلية.xlsx]datavar'!#REF!</xm:f>
            <x14:dxf>
              <font>
                <color rgb="FF9C0006"/>
              </font>
              <fill>
                <patternFill>
                  <bgColor rgb="FFFFC7CE"/>
                </patternFill>
              </fill>
            </x14:dxf>
          </x14:cfRule>
          <xm:sqref>B6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sheetPr>
  <dimension ref="A1:I7"/>
  <sheetViews>
    <sheetView rightToLeft="1" view="pageBreakPreview" zoomScale="96" zoomScaleNormal="71" zoomScaleSheetLayoutView="96" workbookViewId="0">
      <selection activeCell="A4" sqref="A4:F4"/>
    </sheetView>
  </sheetViews>
  <sheetFormatPr defaultColWidth="9" defaultRowHeight="15"/>
  <cols>
    <col min="1" max="1" width="12.85546875" style="1" customWidth="1"/>
    <col min="2" max="2" width="15" style="1" customWidth="1"/>
    <col min="3" max="3" width="14.42578125" style="1" customWidth="1"/>
    <col min="4" max="4" width="15.140625" style="1" customWidth="1"/>
    <col min="5" max="5" width="15.28515625" style="1" customWidth="1"/>
    <col min="6" max="6" width="13.7109375" style="1" customWidth="1"/>
    <col min="7" max="7" width="15.28515625" style="1" customWidth="1"/>
    <col min="8" max="8" width="13.5703125" style="1" customWidth="1"/>
    <col min="9" max="9" width="11.42578125" style="1" customWidth="1"/>
    <col min="10" max="16384" width="9" style="1"/>
  </cols>
  <sheetData>
    <row r="1" spans="1:9" ht="31.5" customHeight="1" thickBot="1">
      <c r="A1" s="859" t="s">
        <v>179</v>
      </c>
      <c r="B1" s="859"/>
      <c r="C1" s="859"/>
      <c r="D1" s="859"/>
      <c r="E1" s="859"/>
      <c r="F1" s="859"/>
      <c r="G1" s="859"/>
      <c r="H1" s="859"/>
      <c r="I1" s="760">
        <v>14</v>
      </c>
    </row>
    <row r="2" spans="1:9" s="573" customFormat="1" ht="136.5" customHeight="1" thickBot="1">
      <c r="A2" s="606" t="s">
        <v>90</v>
      </c>
      <c r="B2" s="607" t="s">
        <v>91</v>
      </c>
      <c r="C2" s="607" t="s">
        <v>92</v>
      </c>
      <c r="D2" s="607" t="s">
        <v>93</v>
      </c>
      <c r="E2" s="607" t="s">
        <v>94</v>
      </c>
      <c r="F2" s="607" t="s">
        <v>95</v>
      </c>
      <c r="G2" s="607" t="s">
        <v>96</v>
      </c>
      <c r="H2" s="607" t="s">
        <v>97</v>
      </c>
      <c r="I2" s="608" t="s">
        <v>175</v>
      </c>
    </row>
    <row r="3" spans="1:9" s="4" customFormat="1" ht="51.75" customHeight="1" thickBot="1">
      <c r="A3" s="609">
        <v>13</v>
      </c>
      <c r="B3" s="610">
        <v>13</v>
      </c>
      <c r="C3" s="610">
        <v>13</v>
      </c>
      <c r="D3" s="610">
        <v>0</v>
      </c>
      <c r="E3" s="610">
        <v>78</v>
      </c>
      <c r="F3" s="610">
        <v>78</v>
      </c>
      <c r="G3" s="611">
        <v>42861</v>
      </c>
      <c r="H3" s="612">
        <v>51</v>
      </c>
      <c r="I3" s="613">
        <v>0.65</v>
      </c>
    </row>
    <row r="4" spans="1:9" ht="39.75" customHeight="1" thickBot="1">
      <c r="A4" s="860" t="s">
        <v>294</v>
      </c>
      <c r="B4" s="860"/>
      <c r="C4" s="860"/>
      <c r="D4" s="860"/>
      <c r="E4" s="860"/>
      <c r="F4" s="860"/>
      <c r="G4" s="23"/>
      <c r="H4" s="23"/>
    </row>
    <row r="5" spans="1:9" s="4" customFormat="1" ht="36.75" customHeight="1">
      <c r="B5" s="861" t="s">
        <v>186</v>
      </c>
      <c r="C5" s="862"/>
      <c r="D5" s="863"/>
      <c r="E5" s="867" t="s">
        <v>103</v>
      </c>
      <c r="F5" s="867"/>
      <c r="G5" s="867" t="s">
        <v>187</v>
      </c>
      <c r="H5" s="869"/>
    </row>
    <row r="6" spans="1:9" s="4" customFormat="1" ht="40.5" customHeight="1" thickBot="1">
      <c r="B6" s="864" t="s">
        <v>191</v>
      </c>
      <c r="C6" s="865"/>
      <c r="D6" s="866"/>
      <c r="E6" s="868">
        <v>133600</v>
      </c>
      <c r="F6" s="868"/>
      <c r="G6" s="870" t="s">
        <v>188</v>
      </c>
      <c r="H6" s="871"/>
    </row>
    <row r="7" spans="1:9" ht="21.75" customHeight="1"/>
  </sheetData>
  <mergeCells count="8">
    <mergeCell ref="A1:H1"/>
    <mergeCell ref="A4:F4"/>
    <mergeCell ref="B5:D5"/>
    <mergeCell ref="B6:D6"/>
    <mergeCell ref="E5:F5"/>
    <mergeCell ref="E6:F6"/>
    <mergeCell ref="G5:H5"/>
    <mergeCell ref="G6:H6"/>
  </mergeCells>
  <dataValidations count="2">
    <dataValidation type="whole" allowBlank="1" showInputMessage="1" showErrorMessage="1" sqref="A3:F3">
      <formula1>0</formula1>
      <formula2>1000000</formula2>
    </dataValidation>
    <dataValidation type="whole" allowBlank="1" showInputMessage="1" showErrorMessage="1" sqref="H3">
      <formula1>0</formula1>
      <formula2>100000</formula2>
    </dataValidation>
  </dataValidations>
  <printOptions horizontalCentered="1" verticalCentered="1"/>
  <pageMargins left="0.31496062992125984" right="0.31496062992125984" top="0.55118110236220474" bottom="0.15748031496062992" header="0.11811023622047245" footer="0.11811023622047245"/>
  <pageSetup paperSize="9" scale="83"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5" id="{1312CB43-54BF-4105-8D94-E812BC9D0C1B}">
            <xm:f>IF(AND('\Users\AYDI\Downloads\[تفرير الداخلية.xlsx]datavar'!#REF!="",D3="")=TRUE,TRUE,FALSE)</xm:f>
            <x14:dxf>
              <fill>
                <patternFill>
                  <bgColor theme="5" tint="0.79998168889431442"/>
                </patternFill>
              </fill>
            </x14:dxf>
          </x14:cfRule>
          <xm:sqref>D3</xm:sqref>
        </x14:conditionalFormatting>
        <x14:conditionalFormatting xmlns:xm="http://schemas.microsoft.com/office/excel/2006/main">
          <x14:cfRule type="expression" priority="4" id="{06EBC998-5C6B-4926-BF26-E14A8E5F73FE}">
            <xm:f>IF(AND('\Users\AYDI\Downloads\[تفرير الداخلية.xlsx]datavar'!#REF!="",A3="")=TRUE,TRUE,FALSE)</xm:f>
            <x14:dxf>
              <fill>
                <patternFill>
                  <bgColor theme="5" tint="0.79998168889431442"/>
                </patternFill>
              </fill>
            </x14:dxf>
          </x14:cfRule>
          <xm:sqref>A3:C3</xm:sqref>
        </x14:conditionalFormatting>
        <x14:conditionalFormatting xmlns:xm="http://schemas.microsoft.com/office/excel/2006/main">
          <x14:cfRule type="expression" priority="3" id="{0E88699F-7536-484E-82B0-61328E8CF061}">
            <xm:f>IF(AND('\Users\AYDI\Downloads\[تفرير الداخلية.xlsx]datavar'!#REF!="",E3="")=TRUE,TRUE,FALSE)</xm:f>
            <x14:dxf>
              <fill>
                <patternFill>
                  <bgColor theme="5" tint="0.79998168889431442"/>
                </patternFill>
              </fill>
            </x14:dxf>
          </x14:cfRule>
          <xm:sqref>E3:F3</xm:sqref>
        </x14:conditionalFormatting>
        <x14:conditionalFormatting xmlns:xm="http://schemas.microsoft.com/office/excel/2006/main">
          <x14:cfRule type="expression" priority="2" id="{C17870B6-FA5A-4A17-93CF-291622F139B9}">
            <xm:f>IF(AND('\Users\AYDI\Downloads\[تفرير الداخلية.xlsx]datavar'!#REF!="",H3="")=TRUE,TRUE,FALSE)</xm:f>
            <x14:dxf>
              <fill>
                <patternFill>
                  <bgColor theme="5" tint="0.79998168889431442"/>
                </patternFill>
              </fill>
            </x14:dxf>
          </x14:cfRule>
          <xm:sqref>H3</xm:sqref>
        </x14:conditionalFormatting>
        <x14:conditionalFormatting xmlns:xm="http://schemas.microsoft.com/office/excel/2006/main">
          <x14:cfRule type="expression" priority="1" id="{970710C5-FF72-4DAF-B963-4AEF69C72F18}">
            <xm:f>IF(AND('\Users\AYDI\Downloads\[تفرير الداخلية.xlsx]datavar'!#REF!="",I3="")=TRUE,TRUE,FALSE)</xm:f>
            <x14:dxf>
              <fill>
                <patternFill>
                  <bgColor theme="5" tint="0.79998168889431442"/>
                </patternFill>
              </fill>
            </x14:dxf>
          </x14:cfRule>
          <xm:sqref>I3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AR33"/>
  <sheetViews>
    <sheetView rightToLeft="1" view="pageBreakPreview" topLeftCell="A10" zoomScale="50" zoomScaleNormal="64" zoomScaleSheetLayoutView="50" workbookViewId="0">
      <selection activeCell="B15" sqref="B15"/>
    </sheetView>
  </sheetViews>
  <sheetFormatPr defaultRowHeight="15"/>
  <cols>
    <col min="2" max="2" width="28.85546875" style="8" customWidth="1"/>
    <col min="3" max="4" width="10.28515625" customWidth="1"/>
    <col min="5" max="5" width="9.28515625" customWidth="1"/>
    <col min="6" max="6" width="10.28515625" customWidth="1"/>
    <col min="7" max="7" width="9.5703125" customWidth="1"/>
    <col min="8" max="8" width="9.28515625" customWidth="1"/>
    <col min="9" max="9" width="10.28515625" customWidth="1"/>
    <col min="10" max="10" width="8.5703125" customWidth="1"/>
    <col min="11" max="11" width="8.28515625" customWidth="1"/>
    <col min="12" max="12" width="9.5703125" customWidth="1"/>
    <col min="13" max="13" width="10.28515625" customWidth="1"/>
    <col min="14" max="14" width="10.5703125" customWidth="1"/>
    <col min="15" max="15" width="9.5703125" style="1" customWidth="1"/>
    <col min="16" max="16" width="8.7109375" style="19" customWidth="1"/>
    <col min="17" max="17" width="8.85546875" customWidth="1"/>
    <col min="18" max="18" width="8.7109375" customWidth="1"/>
    <col min="19" max="19" width="9.42578125" customWidth="1"/>
    <col min="20" max="20" width="7.7109375" customWidth="1"/>
    <col min="21" max="21" width="8.28515625" customWidth="1"/>
    <col min="22" max="22" width="7.5703125" customWidth="1"/>
    <col min="23" max="23" width="7.28515625" customWidth="1"/>
    <col min="24" max="24" width="7.140625" customWidth="1"/>
    <col min="25" max="25" width="10.42578125" style="19" customWidth="1"/>
  </cols>
  <sheetData>
    <row r="1" spans="1:44" ht="42.75" customHeight="1" thickBot="1">
      <c r="B1" s="1"/>
      <c r="C1" s="911" t="s">
        <v>905</v>
      </c>
      <c r="D1" s="911"/>
      <c r="E1" s="911"/>
      <c r="F1" s="911"/>
      <c r="G1" s="911"/>
      <c r="H1" s="911"/>
      <c r="I1" s="911"/>
      <c r="J1" s="911"/>
      <c r="K1" s="911"/>
      <c r="L1" s="911"/>
      <c r="M1" s="911"/>
      <c r="N1" s="911"/>
      <c r="O1" s="911"/>
      <c r="P1" s="890">
        <v>2017</v>
      </c>
      <c r="Q1" s="890"/>
      <c r="R1" s="890"/>
      <c r="S1" s="890"/>
      <c r="T1" s="890"/>
      <c r="U1" s="890"/>
      <c r="Z1" s="761">
        <v>15</v>
      </c>
      <c r="AA1" s="1"/>
      <c r="AB1" s="1"/>
      <c r="AC1" s="1"/>
      <c r="AD1" s="1"/>
      <c r="AE1" s="1"/>
      <c r="AF1" s="1"/>
      <c r="AG1" s="1"/>
      <c r="AH1" s="1"/>
      <c r="AI1" s="1"/>
      <c r="AJ1" s="1"/>
      <c r="AK1" s="1"/>
      <c r="AL1" s="1"/>
      <c r="AM1" s="1"/>
      <c r="AN1" s="1"/>
      <c r="AO1" s="1"/>
      <c r="AP1" s="1"/>
      <c r="AQ1" s="1"/>
      <c r="AR1" s="1"/>
    </row>
    <row r="2" spans="1:44" s="1" customFormat="1" ht="48" customHeight="1" thickBot="1">
      <c r="A2" s="891" t="s">
        <v>11</v>
      </c>
      <c r="B2" s="799" t="s">
        <v>28</v>
      </c>
      <c r="C2" s="896" t="s">
        <v>5</v>
      </c>
      <c r="D2" s="897"/>
      <c r="E2" s="897"/>
      <c r="F2" s="897"/>
      <c r="G2" s="897"/>
      <c r="H2" s="897"/>
      <c r="I2" s="897"/>
      <c r="J2" s="897"/>
      <c r="K2" s="897"/>
      <c r="L2" s="897"/>
      <c r="M2" s="897"/>
      <c r="N2" s="897"/>
      <c r="O2" s="898"/>
      <c r="P2" s="899" t="s">
        <v>102</v>
      </c>
      <c r="Q2" s="902" t="s">
        <v>13</v>
      </c>
      <c r="R2" s="903"/>
      <c r="S2" s="903"/>
      <c r="T2" s="903"/>
      <c r="U2" s="903"/>
      <c r="V2" s="903"/>
      <c r="W2" s="903"/>
      <c r="X2" s="903"/>
      <c r="Y2" s="904"/>
      <c r="Z2" s="899" t="s">
        <v>102</v>
      </c>
    </row>
    <row r="3" spans="1:44" s="1" customFormat="1" ht="49.5" customHeight="1" thickBot="1">
      <c r="A3" s="892"/>
      <c r="B3" s="797" t="s">
        <v>222</v>
      </c>
      <c r="C3" s="872" t="s">
        <v>112</v>
      </c>
      <c r="D3" s="873"/>
      <c r="E3" s="873"/>
      <c r="F3" s="873"/>
      <c r="G3" s="292">
        <v>18</v>
      </c>
      <c r="H3" s="912" t="s">
        <v>113</v>
      </c>
      <c r="I3" s="913"/>
      <c r="J3" s="913"/>
      <c r="K3" s="913"/>
      <c r="L3" s="293">
        <v>18</v>
      </c>
      <c r="M3" s="914" t="s">
        <v>102</v>
      </c>
      <c r="N3" s="917" t="s">
        <v>6</v>
      </c>
      <c r="O3" s="924" t="s">
        <v>7</v>
      </c>
      <c r="P3" s="900"/>
      <c r="Q3" s="927" t="s">
        <v>279</v>
      </c>
      <c r="R3" s="928"/>
      <c r="S3" s="929"/>
      <c r="T3" s="930" t="s">
        <v>14</v>
      </c>
      <c r="U3" s="931"/>
      <c r="V3" s="932"/>
      <c r="W3" s="933" t="s">
        <v>111</v>
      </c>
      <c r="X3" s="934"/>
      <c r="Y3" s="935"/>
      <c r="Z3" s="900"/>
    </row>
    <row r="4" spans="1:44" s="520" customFormat="1" ht="36.75" customHeight="1">
      <c r="A4" s="892"/>
      <c r="B4" s="807" t="s">
        <v>223</v>
      </c>
      <c r="C4" s="894" t="s">
        <v>8</v>
      </c>
      <c r="D4" s="895"/>
      <c r="E4" s="920" t="s">
        <v>9</v>
      </c>
      <c r="F4" s="921"/>
      <c r="G4" s="922" t="s">
        <v>10</v>
      </c>
      <c r="H4" s="894" t="s">
        <v>8</v>
      </c>
      <c r="I4" s="895"/>
      <c r="J4" s="920" t="s">
        <v>9</v>
      </c>
      <c r="K4" s="921"/>
      <c r="L4" s="922" t="s">
        <v>10</v>
      </c>
      <c r="M4" s="915"/>
      <c r="N4" s="918"/>
      <c r="O4" s="925"/>
      <c r="P4" s="900"/>
      <c r="Q4" s="905" t="s">
        <v>8</v>
      </c>
      <c r="R4" s="907" t="s">
        <v>9</v>
      </c>
      <c r="S4" s="936" t="s">
        <v>10</v>
      </c>
      <c r="T4" s="905" t="s">
        <v>8</v>
      </c>
      <c r="U4" s="907" t="s">
        <v>9</v>
      </c>
      <c r="V4" s="936" t="s">
        <v>10</v>
      </c>
      <c r="W4" s="905" t="s">
        <v>8</v>
      </c>
      <c r="X4" s="907" t="s">
        <v>9</v>
      </c>
      <c r="Y4" s="936" t="s">
        <v>10</v>
      </c>
      <c r="Z4" s="900"/>
    </row>
    <row r="5" spans="1:44" s="1" customFormat="1" ht="34.5" customHeight="1" thickBot="1">
      <c r="A5" s="893"/>
      <c r="B5" s="798" t="s">
        <v>221</v>
      </c>
      <c r="C5" s="290" t="s">
        <v>107</v>
      </c>
      <c r="D5" s="280" t="s">
        <v>108</v>
      </c>
      <c r="E5" s="291" t="s">
        <v>107</v>
      </c>
      <c r="F5" s="796" t="s">
        <v>108</v>
      </c>
      <c r="G5" s="923"/>
      <c r="H5" s="294" t="s">
        <v>107</v>
      </c>
      <c r="I5" s="280" t="s">
        <v>108</v>
      </c>
      <c r="J5" s="291" t="s">
        <v>107</v>
      </c>
      <c r="K5" s="796" t="s">
        <v>108</v>
      </c>
      <c r="L5" s="923"/>
      <c r="M5" s="916"/>
      <c r="N5" s="919"/>
      <c r="O5" s="926"/>
      <c r="P5" s="901"/>
      <c r="Q5" s="906"/>
      <c r="R5" s="908"/>
      <c r="S5" s="937"/>
      <c r="T5" s="906"/>
      <c r="U5" s="908"/>
      <c r="V5" s="937"/>
      <c r="W5" s="906"/>
      <c r="X5" s="908"/>
      <c r="Y5" s="937"/>
      <c r="Z5" s="901"/>
    </row>
    <row r="6" spans="1:44" s="1" customFormat="1" ht="70.5" customHeight="1">
      <c r="A6" s="177">
        <v>1</v>
      </c>
      <c r="B6" s="227" t="s">
        <v>295</v>
      </c>
      <c r="C6" s="295">
        <v>91</v>
      </c>
      <c r="D6" s="308">
        <v>0</v>
      </c>
      <c r="E6" s="299">
        <v>82</v>
      </c>
      <c r="F6" s="306">
        <v>0</v>
      </c>
      <c r="G6" s="333">
        <v>173</v>
      </c>
      <c r="H6" s="303">
        <v>0</v>
      </c>
      <c r="I6" s="313">
        <v>0</v>
      </c>
      <c r="J6" s="304">
        <v>0</v>
      </c>
      <c r="K6" s="314">
        <v>0</v>
      </c>
      <c r="L6" s="329">
        <f t="shared" ref="L6:L11" si="0">SUM(H6:K6)</f>
        <v>0</v>
      </c>
      <c r="M6" s="792">
        <f>SUM(G6,L6)</f>
        <v>173</v>
      </c>
      <c r="N6" s="295">
        <v>112</v>
      </c>
      <c r="O6" s="315">
        <v>61</v>
      </c>
      <c r="P6" s="325">
        <f>SUM(N6:O6)</f>
        <v>173</v>
      </c>
      <c r="Q6" s="319">
        <v>6</v>
      </c>
      <c r="R6" s="306">
        <v>26</v>
      </c>
      <c r="S6" s="321">
        <f>SUM(Q6:R6)</f>
        <v>32</v>
      </c>
      <c r="T6" s="308">
        <v>0</v>
      </c>
      <c r="U6" s="306">
        <v>0</v>
      </c>
      <c r="V6" s="321">
        <f>SUM(T6:U6)</f>
        <v>0</v>
      </c>
      <c r="W6" s="308">
        <v>19</v>
      </c>
      <c r="X6" s="306">
        <v>15</v>
      </c>
      <c r="Y6" s="309">
        <f>SUM(W6:X6)</f>
        <v>34</v>
      </c>
      <c r="Z6" s="325">
        <f>SUM(S6,V6,Y6)</f>
        <v>66</v>
      </c>
    </row>
    <row r="7" spans="1:44" s="1" customFormat="1" ht="81" customHeight="1">
      <c r="A7" s="225">
        <v>2</v>
      </c>
      <c r="B7" s="228" t="s">
        <v>319</v>
      </c>
      <c r="C7" s="296">
        <v>181</v>
      </c>
      <c r="D7" s="802">
        <v>676</v>
      </c>
      <c r="E7" s="300">
        <v>164</v>
      </c>
      <c r="F7" s="800">
        <v>691</v>
      </c>
      <c r="G7" s="330">
        <f t="shared" ref="G7:G11" si="1">SUM(C7:F7)</f>
        <v>1712</v>
      </c>
      <c r="H7" s="296">
        <v>119</v>
      </c>
      <c r="I7" s="802">
        <v>51</v>
      </c>
      <c r="J7" s="300">
        <v>108</v>
      </c>
      <c r="K7" s="800">
        <v>24</v>
      </c>
      <c r="L7" s="330">
        <f t="shared" si="0"/>
        <v>302</v>
      </c>
      <c r="M7" s="792">
        <f t="shared" ref="M7:M9" si="2">SUM(G7,L7)</f>
        <v>2014</v>
      </c>
      <c r="N7" s="296">
        <v>1132</v>
      </c>
      <c r="O7" s="316">
        <v>545</v>
      </c>
      <c r="P7" s="326">
        <v>1677</v>
      </c>
      <c r="Q7" s="801">
        <v>2</v>
      </c>
      <c r="R7" s="800">
        <v>2</v>
      </c>
      <c r="S7" s="322">
        <f>SUM(Q7:R7)</f>
        <v>4</v>
      </c>
      <c r="T7" s="802">
        <v>2</v>
      </c>
      <c r="U7" s="800">
        <v>2</v>
      </c>
      <c r="V7" s="322">
        <f>SUM(T7:U7)</f>
        <v>4</v>
      </c>
      <c r="W7" s="802">
        <v>5</v>
      </c>
      <c r="X7" s="800">
        <v>3</v>
      </c>
      <c r="Y7" s="310">
        <f>SUM(W7:X7)</f>
        <v>8</v>
      </c>
      <c r="Z7" s="325">
        <f t="shared" ref="Z7:Z9" si="3">SUM(S7,V7,Y7)</f>
        <v>16</v>
      </c>
    </row>
    <row r="8" spans="1:44" s="1" customFormat="1" ht="64.5" customHeight="1">
      <c r="A8" s="225">
        <v>3</v>
      </c>
      <c r="B8" s="228" t="s">
        <v>189</v>
      </c>
      <c r="C8" s="296">
        <v>0</v>
      </c>
      <c r="D8" s="802">
        <v>0</v>
      </c>
      <c r="E8" s="300">
        <v>0</v>
      </c>
      <c r="F8" s="800">
        <v>0</v>
      </c>
      <c r="G8" s="330">
        <f t="shared" si="1"/>
        <v>0</v>
      </c>
      <c r="H8" s="296">
        <v>9</v>
      </c>
      <c r="I8" s="802">
        <v>8</v>
      </c>
      <c r="J8" s="300">
        <v>17</v>
      </c>
      <c r="K8" s="800">
        <v>20</v>
      </c>
      <c r="L8" s="330">
        <f t="shared" si="0"/>
        <v>54</v>
      </c>
      <c r="M8" s="792">
        <f t="shared" si="2"/>
        <v>54</v>
      </c>
      <c r="N8" s="296">
        <v>41</v>
      </c>
      <c r="O8" s="316">
        <v>13</v>
      </c>
      <c r="P8" s="326">
        <f>SUM(N8:O8)</f>
        <v>54</v>
      </c>
      <c r="Q8" s="801">
        <v>5</v>
      </c>
      <c r="R8" s="800">
        <v>2</v>
      </c>
      <c r="S8" s="322">
        <f>SUM(Q8:R8)</f>
        <v>7</v>
      </c>
      <c r="T8" s="802">
        <v>8</v>
      </c>
      <c r="U8" s="800">
        <v>7</v>
      </c>
      <c r="V8" s="322">
        <f>SUM(T8:U8)</f>
        <v>15</v>
      </c>
      <c r="W8" s="802">
        <v>9</v>
      </c>
      <c r="X8" s="800">
        <v>30</v>
      </c>
      <c r="Y8" s="310">
        <f>SUM(W8:X8)</f>
        <v>39</v>
      </c>
      <c r="Z8" s="325">
        <f t="shared" si="3"/>
        <v>61</v>
      </c>
    </row>
    <row r="9" spans="1:44" s="1" customFormat="1" ht="74.25" customHeight="1" thickBot="1">
      <c r="A9" s="226">
        <v>4</v>
      </c>
      <c r="B9" s="229" t="s">
        <v>190</v>
      </c>
      <c r="C9" s="297">
        <v>1</v>
      </c>
      <c r="D9" s="287">
        <v>360</v>
      </c>
      <c r="E9" s="301">
        <v>0</v>
      </c>
      <c r="F9" s="307">
        <v>277</v>
      </c>
      <c r="G9" s="331">
        <f t="shared" si="1"/>
        <v>638</v>
      </c>
      <c r="H9" s="297">
        <v>0</v>
      </c>
      <c r="I9" s="287">
        <v>0</v>
      </c>
      <c r="J9" s="301">
        <v>0</v>
      </c>
      <c r="K9" s="307">
        <v>0</v>
      </c>
      <c r="L9" s="331">
        <f t="shared" si="0"/>
        <v>0</v>
      </c>
      <c r="M9" s="793">
        <f t="shared" si="2"/>
        <v>638</v>
      </c>
      <c r="N9" s="297">
        <v>638</v>
      </c>
      <c r="O9" s="317">
        <v>0</v>
      </c>
      <c r="P9" s="327">
        <f>SUM(N9:O9)</f>
        <v>638</v>
      </c>
      <c r="Q9" s="320">
        <v>4</v>
      </c>
      <c r="R9" s="307">
        <v>13</v>
      </c>
      <c r="S9" s="323">
        <f>SUM(Q9:R9)</f>
        <v>17</v>
      </c>
      <c r="T9" s="287">
        <v>0</v>
      </c>
      <c r="U9" s="307">
        <v>0</v>
      </c>
      <c r="V9" s="323">
        <f>SUM(T9:U9)</f>
        <v>0</v>
      </c>
      <c r="W9" s="287">
        <v>4</v>
      </c>
      <c r="X9" s="307">
        <v>4</v>
      </c>
      <c r="Y9" s="311">
        <f>SUM(W9:X9)</f>
        <v>8</v>
      </c>
      <c r="Z9" s="794">
        <f t="shared" si="3"/>
        <v>25</v>
      </c>
    </row>
    <row r="10" spans="1:44" s="1" customFormat="1" ht="75.75" customHeight="1" thickBot="1">
      <c r="A10" s="884" t="s">
        <v>920</v>
      </c>
      <c r="B10" s="885"/>
      <c r="C10" s="298">
        <f>SUM(C6:C9)</f>
        <v>273</v>
      </c>
      <c r="D10" s="282">
        <f>SUM(D6:D9)</f>
        <v>1036</v>
      </c>
      <c r="E10" s="302">
        <f>SUM(E6:E9)</f>
        <v>246</v>
      </c>
      <c r="F10" s="283">
        <f>SUM(F6:F9)</f>
        <v>968</v>
      </c>
      <c r="G10" s="332">
        <f t="shared" si="1"/>
        <v>2523</v>
      </c>
      <c r="H10" s="298">
        <f>SUM(H6:H9)</f>
        <v>128</v>
      </c>
      <c r="I10" s="282">
        <f>SUM(I6:I9)</f>
        <v>59</v>
      </c>
      <c r="J10" s="302">
        <f>SUM(J6:J9)</f>
        <v>125</v>
      </c>
      <c r="K10" s="283">
        <f>SUM(K6:K9)</f>
        <v>44</v>
      </c>
      <c r="L10" s="332">
        <f t="shared" si="0"/>
        <v>356</v>
      </c>
      <c r="M10" s="328">
        <f>SUM(L10,G10)</f>
        <v>2879</v>
      </c>
      <c r="N10" s="298">
        <v>2231</v>
      </c>
      <c r="O10" s="318">
        <v>636</v>
      </c>
      <c r="P10" s="328">
        <f>SUM(N10:O10)</f>
        <v>2867</v>
      </c>
      <c r="Q10" s="281">
        <f t="shared" ref="Q10:Y10" si="4">SUM(Q6:Q9)</f>
        <v>17</v>
      </c>
      <c r="R10" s="283">
        <f t="shared" si="4"/>
        <v>43</v>
      </c>
      <c r="S10" s="324">
        <f t="shared" si="4"/>
        <v>60</v>
      </c>
      <c r="T10" s="282">
        <f t="shared" si="4"/>
        <v>10</v>
      </c>
      <c r="U10" s="283">
        <f t="shared" si="4"/>
        <v>9</v>
      </c>
      <c r="V10" s="324">
        <f t="shared" si="4"/>
        <v>19</v>
      </c>
      <c r="W10" s="282">
        <f t="shared" si="4"/>
        <v>37</v>
      </c>
      <c r="X10" s="283">
        <f t="shared" si="4"/>
        <v>52</v>
      </c>
      <c r="Y10" s="312">
        <f t="shared" si="4"/>
        <v>89</v>
      </c>
      <c r="Z10" s="795">
        <f>SUM(Y10,V10,S10)</f>
        <v>168</v>
      </c>
    </row>
    <row r="11" spans="1:44" s="1" customFormat="1" ht="77.25" customHeight="1" thickBot="1">
      <c r="A11" s="886" t="s">
        <v>921</v>
      </c>
      <c r="B11" s="887"/>
      <c r="C11" s="298">
        <v>800</v>
      </c>
      <c r="D11" s="282">
        <v>244</v>
      </c>
      <c r="E11" s="302">
        <v>170</v>
      </c>
      <c r="F11" s="283">
        <v>751</v>
      </c>
      <c r="G11" s="332">
        <f t="shared" si="1"/>
        <v>1965</v>
      </c>
      <c r="H11" s="298">
        <v>66</v>
      </c>
      <c r="I11" s="282">
        <v>1337</v>
      </c>
      <c r="J11" s="302">
        <v>253</v>
      </c>
      <c r="K11" s="283">
        <v>497</v>
      </c>
      <c r="L11" s="332">
        <f t="shared" si="0"/>
        <v>2153</v>
      </c>
      <c r="M11" s="328">
        <f>SUM(L11,G11)</f>
        <v>4118</v>
      </c>
      <c r="N11" s="298">
        <v>2362</v>
      </c>
      <c r="O11" s="318">
        <v>1768</v>
      </c>
      <c r="P11" s="328">
        <v>4130</v>
      </c>
      <c r="Q11" s="281">
        <v>34</v>
      </c>
      <c r="R11" s="283">
        <v>29</v>
      </c>
      <c r="S11" s="324">
        <v>61</v>
      </c>
      <c r="T11" s="282">
        <v>10</v>
      </c>
      <c r="U11" s="283">
        <v>14</v>
      </c>
      <c r="V11" s="324">
        <v>24</v>
      </c>
      <c r="W11" s="282">
        <v>29</v>
      </c>
      <c r="X11" s="283">
        <v>105</v>
      </c>
      <c r="Y11" s="312">
        <v>134</v>
      </c>
      <c r="Z11" s="328">
        <f>SUM(Q11:Y11)</f>
        <v>440</v>
      </c>
    </row>
    <row r="12" spans="1:44" s="1" customFormat="1" ht="117" customHeight="1" thickBot="1">
      <c r="A12" s="888" t="s">
        <v>905</v>
      </c>
      <c r="B12" s="889"/>
      <c r="C12" s="298">
        <f t="shared" ref="C12:L12" si="5">SUM(C10:C11)</f>
        <v>1073</v>
      </c>
      <c r="D12" s="282">
        <f t="shared" si="5"/>
        <v>1280</v>
      </c>
      <c r="E12" s="302">
        <f t="shared" si="5"/>
        <v>416</v>
      </c>
      <c r="F12" s="283">
        <f t="shared" si="5"/>
        <v>1719</v>
      </c>
      <c r="G12" s="332">
        <f t="shared" si="5"/>
        <v>4488</v>
      </c>
      <c r="H12" s="298">
        <f t="shared" si="5"/>
        <v>194</v>
      </c>
      <c r="I12" s="282">
        <f t="shared" si="5"/>
        <v>1396</v>
      </c>
      <c r="J12" s="302">
        <f t="shared" si="5"/>
        <v>378</v>
      </c>
      <c r="K12" s="283">
        <f t="shared" si="5"/>
        <v>541</v>
      </c>
      <c r="L12" s="332">
        <f t="shared" si="5"/>
        <v>2509</v>
      </c>
      <c r="M12" s="806">
        <f>SUM(L12,G12)</f>
        <v>6997</v>
      </c>
      <c r="N12" s="298">
        <f t="shared" ref="N12:Y12" si="6">SUM(N10:N11)</f>
        <v>4593</v>
      </c>
      <c r="O12" s="318">
        <f t="shared" si="6"/>
        <v>2404</v>
      </c>
      <c r="P12" s="328">
        <f t="shared" si="6"/>
        <v>6997</v>
      </c>
      <c r="Q12" s="281">
        <f t="shared" si="6"/>
        <v>51</v>
      </c>
      <c r="R12" s="283">
        <f t="shared" si="6"/>
        <v>72</v>
      </c>
      <c r="S12" s="324">
        <f t="shared" si="6"/>
        <v>121</v>
      </c>
      <c r="T12" s="282">
        <f t="shared" si="6"/>
        <v>20</v>
      </c>
      <c r="U12" s="283">
        <f t="shared" si="6"/>
        <v>23</v>
      </c>
      <c r="V12" s="324">
        <f t="shared" si="6"/>
        <v>43</v>
      </c>
      <c r="W12" s="282">
        <f t="shared" si="6"/>
        <v>66</v>
      </c>
      <c r="X12" s="283">
        <f t="shared" si="6"/>
        <v>157</v>
      </c>
      <c r="Y12" s="312">
        <f t="shared" si="6"/>
        <v>223</v>
      </c>
      <c r="Z12" s="803">
        <f>SUM(Q12:Y12)</f>
        <v>776</v>
      </c>
    </row>
    <row r="13" spans="1:44" s="1" customFormat="1" ht="43.5" customHeight="1" thickBot="1">
      <c r="B13" s="804"/>
      <c r="P13" s="19"/>
      <c r="Y13" s="19"/>
      <c r="Z13" s="761">
        <v>16</v>
      </c>
    </row>
    <row r="14" spans="1:44" s="1" customFormat="1" ht="76.5" customHeight="1" thickBot="1">
      <c r="B14" s="804"/>
      <c r="C14" s="879" t="s">
        <v>925</v>
      </c>
      <c r="D14" s="909"/>
      <c r="E14" s="909"/>
      <c r="F14" s="910"/>
      <c r="P14" s="19"/>
      <c r="Y14" s="19"/>
    </row>
    <row r="15" spans="1:44" s="1" customFormat="1" ht="62.25" customHeight="1" thickBot="1">
      <c r="C15" s="872" t="s">
        <v>922</v>
      </c>
      <c r="D15" s="873"/>
      <c r="E15" s="873"/>
      <c r="F15" s="874"/>
      <c r="U15" s="278"/>
      <c r="Y15" s="278"/>
    </row>
    <row r="16" spans="1:44" s="149" customFormat="1" ht="49.5" customHeight="1">
      <c r="A16" s="1"/>
      <c r="B16" s="1"/>
      <c r="C16" s="875" t="s">
        <v>8</v>
      </c>
      <c r="D16" s="876"/>
      <c r="E16" s="877" t="s">
        <v>9</v>
      </c>
      <c r="F16" s="878"/>
      <c r="G16" s="1"/>
      <c r="H16" s="1"/>
      <c r="I16" s="1"/>
      <c r="J16" s="1"/>
      <c r="K16" s="1"/>
      <c r="L16" s="1"/>
      <c r="M16" s="1"/>
      <c r="N16" s="1"/>
      <c r="O16" s="1"/>
      <c r="P16" s="1"/>
      <c r="Q16" s="1"/>
      <c r="R16" s="1"/>
      <c r="S16" s="1"/>
      <c r="T16" s="1"/>
      <c r="U16" s="1"/>
      <c r="V16" s="1"/>
      <c r="W16" s="1"/>
      <c r="X16" s="1"/>
      <c r="Y16" s="1"/>
      <c r="Z16" s="1"/>
    </row>
    <row r="17" spans="1:44" s="149" customFormat="1" ht="54.75" customHeight="1" thickBot="1">
      <c r="A17" s="1"/>
      <c r="B17" s="1"/>
      <c r="C17" s="279" t="s">
        <v>107</v>
      </c>
      <c r="D17" s="280" t="s">
        <v>108</v>
      </c>
      <c r="E17" s="796" t="s">
        <v>107</v>
      </c>
      <c r="F17" s="284" t="s">
        <v>108</v>
      </c>
      <c r="G17" s="1"/>
      <c r="H17" s="1"/>
      <c r="I17" s="1"/>
      <c r="J17" s="1"/>
      <c r="K17" s="1"/>
      <c r="L17" s="1"/>
      <c r="M17" s="1"/>
      <c r="N17" s="1"/>
      <c r="O17" s="1"/>
      <c r="P17" s="1"/>
      <c r="Q17" s="1"/>
      <c r="R17" s="1"/>
      <c r="S17" s="1"/>
      <c r="T17" s="1"/>
      <c r="U17" s="1"/>
      <c r="V17" s="1"/>
      <c r="W17" s="1"/>
      <c r="X17" s="1"/>
      <c r="Y17" s="1"/>
      <c r="Z17" s="1"/>
      <c r="AA17" s="1"/>
    </row>
    <row r="18" spans="1:44" s="149" customFormat="1" ht="58.5" customHeight="1" thickBot="1">
      <c r="A18" s="1"/>
      <c r="B18" s="1"/>
      <c r="C18" s="281">
        <v>1073</v>
      </c>
      <c r="D18" s="282">
        <v>1280</v>
      </c>
      <c r="E18" s="283">
        <v>416</v>
      </c>
      <c r="F18" s="285">
        <v>1719</v>
      </c>
      <c r="G18" s="1"/>
      <c r="H18" s="1"/>
      <c r="I18" s="1"/>
      <c r="J18" s="1"/>
      <c r="K18" s="1"/>
      <c r="L18" s="1"/>
      <c r="M18" s="1"/>
      <c r="N18" s="1"/>
      <c r="O18" s="1"/>
      <c r="P18" s="1"/>
      <c r="Q18" s="1"/>
      <c r="R18" s="1"/>
      <c r="S18" s="1"/>
      <c r="T18" s="1"/>
      <c r="U18" s="1"/>
      <c r="V18" s="1"/>
      <c r="W18" s="1"/>
      <c r="X18" s="1"/>
      <c r="Y18" s="1"/>
      <c r="Z18" s="1"/>
      <c r="AA18" s="1"/>
    </row>
    <row r="19" spans="1:44" s="149" customFormat="1" ht="58.5" customHeight="1" thickBot="1">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44" s="149" customFormat="1" ht="66" customHeight="1" thickBot="1">
      <c r="A20" s="1"/>
      <c r="B20" s="1"/>
      <c r="C20" s="879" t="s">
        <v>925</v>
      </c>
      <c r="D20" s="909"/>
      <c r="E20" s="909"/>
      <c r="F20" s="910"/>
      <c r="G20" s="1"/>
      <c r="H20" s="1"/>
      <c r="I20" s="1"/>
      <c r="J20" s="1"/>
      <c r="K20" s="1"/>
      <c r="L20" s="1"/>
      <c r="M20" s="1"/>
      <c r="N20" s="1"/>
      <c r="O20" s="1"/>
      <c r="P20" s="1"/>
      <c r="Q20" s="1"/>
      <c r="R20" s="1"/>
      <c r="S20" s="1"/>
      <c r="T20" s="1"/>
      <c r="U20" s="1"/>
      <c r="V20" s="1"/>
      <c r="W20" s="1"/>
      <c r="X20" s="1"/>
      <c r="Y20" s="1"/>
      <c r="Z20" s="1"/>
      <c r="AA20" s="1"/>
    </row>
    <row r="21" spans="1:44" s="149" customFormat="1" ht="66" customHeight="1" thickBot="1">
      <c r="A21" s="1"/>
      <c r="B21" s="1"/>
      <c r="C21" s="872" t="s">
        <v>1035</v>
      </c>
      <c r="D21" s="873"/>
      <c r="E21" s="873"/>
      <c r="F21" s="874"/>
      <c r="G21" s="1"/>
      <c r="H21" s="1"/>
      <c r="I21" s="1"/>
      <c r="J21" s="1"/>
      <c r="K21" s="1"/>
      <c r="L21" s="1"/>
      <c r="M21" s="1"/>
      <c r="N21" s="1"/>
      <c r="O21" s="1"/>
      <c r="P21" s="1"/>
      <c r="Q21" s="1"/>
      <c r="R21" s="1"/>
      <c r="S21" s="1"/>
      <c r="T21" s="1"/>
      <c r="U21" s="1"/>
      <c r="V21" s="1"/>
      <c r="W21" s="1"/>
      <c r="X21" s="1"/>
      <c r="Y21" s="1"/>
      <c r="Z21" s="1"/>
      <c r="AA21" s="1"/>
    </row>
    <row r="22" spans="1:44" s="149" customFormat="1" ht="37.5" customHeight="1">
      <c r="A22" s="1"/>
      <c r="B22" s="1"/>
      <c r="C22" s="875" t="s">
        <v>8</v>
      </c>
      <c r="D22" s="876"/>
      <c r="E22" s="877" t="s">
        <v>9</v>
      </c>
      <c r="F22" s="878"/>
      <c r="G22" s="1"/>
      <c r="H22" s="1"/>
      <c r="I22" s="1"/>
      <c r="J22" s="1"/>
      <c r="K22" s="1"/>
      <c r="L22" s="1"/>
      <c r="M22" s="1"/>
      <c r="N22" s="1"/>
      <c r="O22" s="1"/>
      <c r="P22" s="1"/>
      <c r="Q22" s="1"/>
      <c r="R22" s="1"/>
      <c r="S22" s="1"/>
      <c r="T22" s="1"/>
      <c r="U22" s="1"/>
      <c r="V22" s="1"/>
      <c r="W22" s="1"/>
      <c r="X22" s="1"/>
      <c r="Y22" s="1"/>
      <c r="Z22" s="1"/>
      <c r="AA22" s="1"/>
    </row>
    <row r="23" spans="1:44" s="149" customFormat="1" ht="39" customHeight="1" thickBot="1">
      <c r="A23" s="1"/>
      <c r="B23" s="1"/>
      <c r="C23" s="279" t="s">
        <v>107</v>
      </c>
      <c r="D23" s="280" t="s">
        <v>108</v>
      </c>
      <c r="E23" s="796" t="s">
        <v>107</v>
      </c>
      <c r="F23" s="284" t="s">
        <v>108</v>
      </c>
      <c r="G23" s="1"/>
      <c r="H23" s="1"/>
      <c r="I23" s="1"/>
      <c r="J23" s="1"/>
      <c r="K23" s="1"/>
      <c r="L23" s="1"/>
      <c r="M23" s="1"/>
      <c r="N23" s="1"/>
      <c r="O23" s="1"/>
      <c r="P23" s="1"/>
      <c r="Q23" s="1"/>
      <c r="R23" s="1"/>
      <c r="S23" s="1"/>
      <c r="T23" s="1"/>
      <c r="U23" s="1"/>
      <c r="V23" s="1"/>
      <c r="W23" s="1"/>
      <c r="X23" s="1"/>
      <c r="Y23" s="1"/>
      <c r="Z23" s="1"/>
      <c r="AA23" s="1"/>
    </row>
    <row r="24" spans="1:44" s="149" customFormat="1" ht="66" customHeight="1" thickBot="1">
      <c r="A24" s="1"/>
      <c r="B24" s="1"/>
      <c r="C24" s="281">
        <v>194</v>
      </c>
      <c r="D24" s="302">
        <v>1396</v>
      </c>
      <c r="E24" s="282">
        <v>378</v>
      </c>
      <c r="F24" s="808">
        <v>541</v>
      </c>
      <c r="G24" s="1"/>
      <c r="H24" s="1"/>
      <c r="I24" s="1"/>
      <c r="J24" s="1"/>
      <c r="K24" s="1"/>
      <c r="L24" s="1"/>
      <c r="M24" s="1"/>
      <c r="N24" s="1"/>
      <c r="O24" s="1"/>
      <c r="P24" s="1"/>
      <c r="Q24" s="1"/>
      <c r="R24" s="1"/>
      <c r="S24" s="1"/>
      <c r="T24" s="1"/>
      <c r="U24" s="1"/>
      <c r="V24" s="1"/>
      <c r="W24" s="1"/>
      <c r="X24" s="1"/>
      <c r="Y24" s="1"/>
      <c r="Z24" s="1"/>
      <c r="AA24" s="1"/>
    </row>
    <row r="25" spans="1:44" s="149" customFormat="1" ht="66.75" customHeight="1" thickBo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44" s="149" customFormat="1" ht="66.75" customHeight="1" thickBot="1">
      <c r="A26" s="1"/>
      <c r="B26" s="1"/>
      <c r="C26" s="879" t="s">
        <v>924</v>
      </c>
      <c r="D26" s="880"/>
      <c r="E26" s="880"/>
      <c r="F26" s="881"/>
      <c r="G26" s="1"/>
      <c r="H26" s="1"/>
      <c r="I26" s="1"/>
      <c r="J26" s="1"/>
      <c r="K26" s="1"/>
      <c r="L26" s="1"/>
      <c r="M26" s="1"/>
      <c r="N26" s="1"/>
      <c r="O26" s="1"/>
      <c r="P26" s="1"/>
      <c r="Q26" s="1"/>
      <c r="R26" s="1"/>
      <c r="S26" s="1"/>
      <c r="T26" s="1"/>
      <c r="U26" s="1"/>
      <c r="V26" s="1"/>
      <c r="W26" s="1"/>
      <c r="X26" s="1"/>
      <c r="Y26" s="1"/>
      <c r="Z26" s="1"/>
      <c r="AA26" s="1"/>
    </row>
    <row r="27" spans="1:44" s="149" customFormat="1" ht="69.75" customHeight="1" thickBot="1">
      <c r="A27" s="1"/>
      <c r="B27" s="1"/>
      <c r="C27" s="872" t="s">
        <v>922</v>
      </c>
      <c r="D27" s="874"/>
      <c r="E27" s="882" t="s">
        <v>923</v>
      </c>
      <c r="F27" s="883"/>
      <c r="G27" s="1"/>
      <c r="H27" s="1"/>
      <c r="I27" s="1"/>
      <c r="J27" s="1"/>
      <c r="K27" s="1"/>
      <c r="L27" s="1"/>
      <c r="M27" s="1"/>
      <c r="N27" s="1"/>
      <c r="O27" s="1"/>
      <c r="P27" s="1"/>
      <c r="Q27" s="1"/>
      <c r="R27" s="1"/>
      <c r="S27" s="1"/>
      <c r="T27" s="1"/>
      <c r="U27" s="1"/>
      <c r="V27" s="1"/>
      <c r="W27" s="1"/>
      <c r="X27" s="1"/>
      <c r="Y27" s="1"/>
      <c r="Z27" s="1"/>
      <c r="AA27" s="1"/>
    </row>
    <row r="28" spans="1:44" s="149" customFormat="1" ht="53.25" customHeight="1" thickBot="1">
      <c r="A28" s="1"/>
      <c r="B28" s="1"/>
      <c r="C28" s="614" t="s">
        <v>107</v>
      </c>
      <c r="D28" s="615" t="s">
        <v>108</v>
      </c>
      <c r="E28" s="614" t="s">
        <v>107</v>
      </c>
      <c r="F28" s="62" t="s">
        <v>108</v>
      </c>
      <c r="G28" s="1"/>
      <c r="H28" s="1"/>
      <c r="I28" s="1"/>
      <c r="J28" s="1"/>
      <c r="K28" s="1"/>
      <c r="L28" s="1"/>
      <c r="M28" s="1"/>
      <c r="N28" s="1"/>
      <c r="O28" s="1"/>
      <c r="P28" s="1"/>
      <c r="Q28" s="1"/>
      <c r="R28" s="1"/>
      <c r="S28" s="1"/>
      <c r="T28" s="1"/>
      <c r="U28" s="1"/>
      <c r="V28" s="1"/>
      <c r="W28" s="1"/>
      <c r="X28" s="1"/>
      <c r="Y28" s="1"/>
      <c r="Z28" s="1"/>
      <c r="AA28" s="1"/>
    </row>
    <row r="29" spans="1:44" s="149" customFormat="1" ht="57.75" customHeight="1" thickBot="1">
      <c r="A29" s="1"/>
      <c r="B29" s="1"/>
      <c r="C29" s="616">
        <v>1489</v>
      </c>
      <c r="D29" s="805">
        <v>2999</v>
      </c>
      <c r="E29" s="805">
        <v>572</v>
      </c>
      <c r="F29" s="285">
        <v>1937</v>
      </c>
      <c r="G29" s="1"/>
      <c r="H29" s="1"/>
      <c r="I29" s="1"/>
      <c r="J29" s="1"/>
      <c r="K29" s="1"/>
      <c r="L29" s="1"/>
      <c r="M29" s="1"/>
      <c r="N29" s="1"/>
      <c r="O29" s="1"/>
      <c r="P29" s="1"/>
      <c r="Q29" s="1"/>
      <c r="R29" s="1"/>
      <c r="S29" s="1"/>
      <c r="T29" s="1"/>
      <c r="U29" s="1"/>
      <c r="V29" s="1"/>
      <c r="W29" s="1"/>
      <c r="X29" s="1"/>
      <c r="Y29" s="1"/>
      <c r="Z29" s="1"/>
      <c r="AA29" s="1"/>
    </row>
    <row r="30" spans="1:44" s="1" customFormat="1"/>
    <row r="31" spans="1:44" s="149" customFormat="1" ht="75" customHeight="1" thickBo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44" s="150" customFormat="1" ht="72" customHeight="1" thickBot="1">
      <c r="A32" s="1"/>
      <c r="B32" s="1"/>
      <c r="C32" s="1"/>
      <c r="D32" s="1"/>
      <c r="E32" s="1"/>
      <c r="F32" s="1"/>
      <c r="G32" s="1"/>
      <c r="H32" s="1"/>
      <c r="I32" s="1"/>
      <c r="J32" s="1"/>
      <c r="K32" s="1"/>
      <c r="L32" s="1"/>
      <c r="M32" s="1"/>
      <c r="N32" s="1"/>
      <c r="O32" s="1"/>
      <c r="P32" s="1"/>
      <c r="Q32" s="1"/>
      <c r="R32" s="1"/>
      <c r="S32" s="1"/>
      <c r="T32" s="1"/>
      <c r="U32" s="1"/>
      <c r="V32" s="1"/>
      <c r="W32" s="1"/>
      <c r="X32" s="1"/>
      <c r="Y32" s="1"/>
      <c r="Z32" s="1"/>
      <c r="AA32" s="149"/>
      <c r="AB32" s="149"/>
      <c r="AC32" s="149"/>
      <c r="AD32" s="149"/>
      <c r="AE32" s="149"/>
      <c r="AF32" s="149"/>
      <c r="AG32" s="149"/>
      <c r="AH32" s="149"/>
      <c r="AI32" s="149"/>
      <c r="AJ32" s="149"/>
      <c r="AK32" s="149"/>
      <c r="AL32" s="149"/>
      <c r="AM32" s="149"/>
      <c r="AN32" s="149"/>
      <c r="AO32" s="149"/>
      <c r="AP32" s="149"/>
      <c r="AQ32" s="149"/>
      <c r="AR32" s="149"/>
    </row>
    <row r="33" s="1" customFormat="1" ht="69.75" customHeight="1"/>
  </sheetData>
  <mergeCells count="44">
    <mergeCell ref="C15:F15"/>
    <mergeCell ref="C16:D16"/>
    <mergeCell ref="E16:F16"/>
    <mergeCell ref="C20:F20"/>
    <mergeCell ref="Z2:Z5"/>
    <mergeCell ref="O3:O5"/>
    <mergeCell ref="Q3:S3"/>
    <mergeCell ref="T3:V3"/>
    <mergeCell ref="W3:Y3"/>
    <mergeCell ref="Y4:Y5"/>
    <mergeCell ref="V4:V5"/>
    <mergeCell ref="W4:W5"/>
    <mergeCell ref="X4:X5"/>
    <mergeCell ref="Q4:Q5"/>
    <mergeCell ref="R4:R5"/>
    <mergeCell ref="S4:S5"/>
    <mergeCell ref="C14:F14"/>
    <mergeCell ref="C1:O1"/>
    <mergeCell ref="C3:F3"/>
    <mergeCell ref="H3:K3"/>
    <mergeCell ref="M3:M5"/>
    <mergeCell ref="N3:N5"/>
    <mergeCell ref="E4:F4"/>
    <mergeCell ref="G4:G5"/>
    <mergeCell ref="H4:I4"/>
    <mergeCell ref="J4:K4"/>
    <mergeCell ref="L4:L5"/>
    <mergeCell ref="A10:B10"/>
    <mergeCell ref="A11:B11"/>
    <mergeCell ref="A12:B12"/>
    <mergeCell ref="P1:U1"/>
    <mergeCell ref="A2:A5"/>
    <mergeCell ref="C4:D4"/>
    <mergeCell ref="C2:O2"/>
    <mergeCell ref="P2:P5"/>
    <mergeCell ref="Q2:Y2"/>
    <mergeCell ref="T4:T5"/>
    <mergeCell ref="U4:U5"/>
    <mergeCell ref="C21:F21"/>
    <mergeCell ref="C22:D22"/>
    <mergeCell ref="E22:F22"/>
    <mergeCell ref="C26:F26"/>
    <mergeCell ref="C27:D27"/>
    <mergeCell ref="E27:F27"/>
  </mergeCells>
  <printOptions horizontalCentered="1" verticalCentered="1"/>
  <pageMargins left="0.31496062992125984" right="0.31496062992125984" top="0.55118110236220474" bottom="0.15748031496062992" header="0.11811023622047245" footer="0.11811023622047245"/>
  <pageSetup paperSize="9" scale="49" orientation="landscape" r:id="rId1"/>
  <rowBreaks count="1" manualBreakCount="1">
    <brk id="12" max="2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AO32"/>
  <sheetViews>
    <sheetView rightToLeft="1" view="pageBreakPreview" zoomScale="50" zoomScaleNormal="62" zoomScaleSheetLayoutView="50" workbookViewId="0">
      <selection sqref="A1:S1"/>
    </sheetView>
  </sheetViews>
  <sheetFormatPr defaultColWidth="9" defaultRowHeight="15"/>
  <cols>
    <col min="1" max="9" width="5.5703125" style="1" customWidth="1"/>
    <col min="10" max="10" width="7.140625" style="1" customWidth="1"/>
    <col min="11" max="19" width="5.5703125" style="1" customWidth="1"/>
    <col min="20" max="20" width="4.7109375" style="1" customWidth="1"/>
    <col min="21" max="32" width="7.5703125" style="1" customWidth="1"/>
    <col min="33" max="35" width="9" style="1"/>
    <col min="36" max="36" width="8" style="1" customWidth="1"/>
    <col min="37" max="37" width="3.85546875" style="1" customWidth="1"/>
    <col min="38" max="38" width="8.5703125" style="1" customWidth="1"/>
    <col min="39" max="41" width="9" style="1" hidden="1" customWidth="1"/>
    <col min="42" max="16384" width="9" style="1"/>
  </cols>
  <sheetData>
    <row r="1" spans="1:37" ht="36.75" customHeight="1" thickBot="1">
      <c r="A1" s="960" t="s">
        <v>1034</v>
      </c>
      <c r="B1" s="960"/>
      <c r="C1" s="960"/>
      <c r="D1" s="960"/>
      <c r="E1" s="960"/>
      <c r="F1" s="960"/>
      <c r="G1" s="960"/>
      <c r="H1" s="960"/>
      <c r="I1" s="960"/>
      <c r="J1" s="960"/>
      <c r="K1" s="960"/>
      <c r="L1" s="960"/>
      <c r="M1" s="960"/>
      <c r="N1" s="960"/>
      <c r="O1" s="960"/>
      <c r="P1" s="960"/>
      <c r="Q1" s="960"/>
      <c r="R1" s="960"/>
      <c r="S1" s="960"/>
      <c r="T1" s="763">
        <v>17</v>
      </c>
      <c r="W1" s="954" t="s">
        <v>931</v>
      </c>
      <c r="X1" s="955"/>
      <c r="Y1" s="955"/>
      <c r="Z1" s="955"/>
      <c r="AA1" s="955"/>
      <c r="AB1" s="955"/>
      <c r="AC1" s="955"/>
      <c r="AD1" s="955"/>
      <c r="AE1" s="955"/>
      <c r="AF1" s="955"/>
      <c r="AG1" s="955"/>
      <c r="AH1" s="366"/>
      <c r="AI1" s="366"/>
      <c r="AK1" s="762">
        <v>18</v>
      </c>
    </row>
    <row r="2" spans="1:37" ht="30" customHeight="1" thickBot="1">
      <c r="A2" s="961" t="s">
        <v>330</v>
      </c>
      <c r="B2" s="962"/>
      <c r="C2" s="962"/>
      <c r="D2" s="962"/>
      <c r="E2" s="962"/>
      <c r="F2" s="962"/>
      <c r="G2" s="962"/>
      <c r="H2" s="962"/>
      <c r="I2" s="348"/>
      <c r="K2" s="961" t="s">
        <v>295</v>
      </c>
      <c r="L2" s="962"/>
      <c r="M2" s="962"/>
      <c r="N2" s="962"/>
      <c r="O2" s="962"/>
      <c r="P2" s="962"/>
      <c r="Q2" s="962"/>
      <c r="R2" s="962"/>
      <c r="S2" s="348"/>
      <c r="V2" s="956" t="s">
        <v>928</v>
      </c>
      <c r="W2" s="957"/>
      <c r="X2" s="956" t="s">
        <v>327</v>
      </c>
      <c r="Y2" s="957"/>
      <c r="Z2" s="956" t="s">
        <v>929</v>
      </c>
      <c r="AA2" s="957"/>
      <c r="AB2" s="958" t="s">
        <v>331</v>
      </c>
      <c r="AC2" s="959"/>
      <c r="AD2" s="958" t="s">
        <v>927</v>
      </c>
      <c r="AE2" s="959"/>
      <c r="AF2" s="958" t="s">
        <v>332</v>
      </c>
      <c r="AG2" s="959"/>
      <c r="AH2" s="965" t="s">
        <v>17</v>
      </c>
      <c r="AI2" s="966"/>
      <c r="AJ2" s="967"/>
    </row>
    <row r="3" spans="1:37" ht="30" customHeight="1" thickBot="1">
      <c r="A3" s="948" t="s">
        <v>329</v>
      </c>
      <c r="B3" s="949"/>
      <c r="C3" s="949"/>
      <c r="D3" s="950"/>
      <c r="E3" s="941" t="s">
        <v>328</v>
      </c>
      <c r="F3" s="942"/>
      <c r="G3" s="942"/>
      <c r="H3" s="943"/>
      <c r="I3" s="951" t="s">
        <v>17</v>
      </c>
      <c r="K3" s="938" t="s">
        <v>329</v>
      </c>
      <c r="L3" s="939"/>
      <c r="M3" s="939"/>
      <c r="N3" s="940"/>
      <c r="O3" s="941" t="s">
        <v>328</v>
      </c>
      <c r="P3" s="942"/>
      <c r="Q3" s="942"/>
      <c r="R3" s="943"/>
      <c r="S3" s="951" t="s">
        <v>17</v>
      </c>
      <c r="V3" s="355" t="s">
        <v>8</v>
      </c>
      <c r="W3" s="351" t="s">
        <v>9</v>
      </c>
      <c r="X3" s="355" t="s">
        <v>8</v>
      </c>
      <c r="Y3" s="351" t="s">
        <v>9</v>
      </c>
      <c r="Z3" s="355" t="s">
        <v>8</v>
      </c>
      <c r="AA3" s="351" t="s">
        <v>9</v>
      </c>
      <c r="AB3" s="355" t="s">
        <v>8</v>
      </c>
      <c r="AC3" s="351" t="s">
        <v>9</v>
      </c>
      <c r="AD3" s="355" t="s">
        <v>8</v>
      </c>
      <c r="AE3" s="351" t="s">
        <v>9</v>
      </c>
      <c r="AF3" s="355" t="s">
        <v>8</v>
      </c>
      <c r="AG3" s="351" t="s">
        <v>9</v>
      </c>
      <c r="AH3" s="355" t="s">
        <v>8</v>
      </c>
      <c r="AI3" s="351" t="s">
        <v>9</v>
      </c>
      <c r="AJ3" s="963">
        <f>SUM(AH4:AI4)</f>
        <v>121</v>
      </c>
    </row>
    <row r="4" spans="1:37" ht="31.5" customHeight="1" thickBot="1">
      <c r="A4" s="944" t="s">
        <v>8</v>
      </c>
      <c r="B4" s="945"/>
      <c r="C4" s="946" t="s">
        <v>9</v>
      </c>
      <c r="D4" s="947"/>
      <c r="E4" s="944" t="s">
        <v>8</v>
      </c>
      <c r="F4" s="945"/>
      <c r="G4" s="946" t="s">
        <v>9</v>
      </c>
      <c r="H4" s="947"/>
      <c r="I4" s="952"/>
      <c r="K4" s="944" t="s">
        <v>8</v>
      </c>
      <c r="L4" s="945"/>
      <c r="M4" s="946" t="s">
        <v>9</v>
      </c>
      <c r="N4" s="947"/>
      <c r="O4" s="944" t="s">
        <v>8</v>
      </c>
      <c r="P4" s="945"/>
      <c r="Q4" s="946" t="s">
        <v>9</v>
      </c>
      <c r="R4" s="947"/>
      <c r="S4" s="952"/>
      <c r="V4" s="320">
        <v>9</v>
      </c>
      <c r="W4" s="356">
        <v>3</v>
      </c>
      <c r="X4" s="320">
        <v>5</v>
      </c>
      <c r="Y4" s="288">
        <v>28</v>
      </c>
      <c r="Z4" s="359">
        <v>6</v>
      </c>
      <c r="AA4" s="288">
        <v>4</v>
      </c>
      <c r="AB4" s="359">
        <v>7</v>
      </c>
      <c r="AC4" s="288">
        <v>19</v>
      </c>
      <c r="AD4" s="359">
        <v>5</v>
      </c>
      <c r="AE4" s="288">
        <v>12</v>
      </c>
      <c r="AF4" s="359">
        <v>10</v>
      </c>
      <c r="AG4" s="288">
        <v>13</v>
      </c>
      <c r="AH4" s="360">
        <v>42</v>
      </c>
      <c r="AI4" s="288">
        <v>79</v>
      </c>
      <c r="AJ4" s="964"/>
    </row>
    <row r="5" spans="1:37" ht="32.25" customHeight="1">
      <c r="A5" s="350" t="s">
        <v>107</v>
      </c>
      <c r="B5" s="286" t="s">
        <v>108</v>
      </c>
      <c r="C5" s="305" t="s">
        <v>107</v>
      </c>
      <c r="D5" s="351" t="s">
        <v>108</v>
      </c>
      <c r="E5" s="350" t="s">
        <v>107</v>
      </c>
      <c r="F5" s="286" t="s">
        <v>108</v>
      </c>
      <c r="G5" s="305" t="s">
        <v>107</v>
      </c>
      <c r="H5" s="351" t="s">
        <v>108</v>
      </c>
      <c r="I5" s="953"/>
      <c r="K5" s="350" t="s">
        <v>107</v>
      </c>
      <c r="L5" s="286" t="s">
        <v>108</v>
      </c>
      <c r="M5" s="305" t="s">
        <v>107</v>
      </c>
      <c r="N5" s="351" t="s">
        <v>108</v>
      </c>
      <c r="O5" s="350" t="s">
        <v>107</v>
      </c>
      <c r="P5" s="286" t="s">
        <v>108</v>
      </c>
      <c r="Q5" s="305" t="s">
        <v>107</v>
      </c>
      <c r="R5" s="351" t="s">
        <v>108</v>
      </c>
      <c r="S5" s="953"/>
    </row>
    <row r="6" spans="1:37" ht="33" customHeight="1" thickBot="1">
      <c r="A6" s="352">
        <v>0</v>
      </c>
      <c r="B6" s="287">
        <v>2</v>
      </c>
      <c r="C6" s="353">
        <v>0</v>
      </c>
      <c r="D6" s="288">
        <v>2</v>
      </c>
      <c r="E6" s="352">
        <v>1</v>
      </c>
      <c r="F6" s="287">
        <v>6</v>
      </c>
      <c r="G6" s="353">
        <v>0</v>
      </c>
      <c r="H6" s="288">
        <v>1</v>
      </c>
      <c r="I6" s="354">
        <v>12</v>
      </c>
      <c r="K6" s="352">
        <v>0</v>
      </c>
      <c r="L6" s="287">
        <v>0</v>
      </c>
      <c r="M6" s="353">
        <v>0</v>
      </c>
      <c r="N6" s="288">
        <v>1</v>
      </c>
      <c r="O6" s="352">
        <v>1</v>
      </c>
      <c r="P6" s="287">
        <v>4</v>
      </c>
      <c r="Q6" s="353">
        <v>5</v>
      </c>
      <c r="R6" s="288">
        <v>22</v>
      </c>
      <c r="S6" s="354">
        <v>33</v>
      </c>
    </row>
    <row r="7" spans="1:37" ht="33" customHeight="1"/>
    <row r="8" spans="1:37" ht="33" customHeight="1" thickBot="1"/>
    <row r="9" spans="1:37" ht="33" customHeight="1" thickBot="1">
      <c r="A9" s="961" t="s">
        <v>926</v>
      </c>
      <c r="B9" s="962"/>
      <c r="C9" s="962"/>
      <c r="D9" s="962"/>
      <c r="E9" s="962"/>
      <c r="F9" s="962"/>
      <c r="G9" s="962"/>
      <c r="H9" s="962"/>
      <c r="I9" s="348"/>
      <c r="K9" s="961" t="s">
        <v>189</v>
      </c>
      <c r="L9" s="962"/>
      <c r="M9" s="962"/>
      <c r="N9" s="962"/>
      <c r="O9" s="962"/>
      <c r="P9" s="962"/>
      <c r="Q9" s="962"/>
      <c r="R9" s="962"/>
      <c r="S9" s="348"/>
    </row>
    <row r="10" spans="1:37" ht="33" customHeight="1" thickBot="1">
      <c r="A10" s="938" t="s">
        <v>329</v>
      </c>
      <c r="B10" s="939"/>
      <c r="C10" s="939"/>
      <c r="D10" s="940"/>
      <c r="E10" s="941" t="s">
        <v>328</v>
      </c>
      <c r="F10" s="942"/>
      <c r="G10" s="942"/>
      <c r="H10" s="943"/>
      <c r="I10" s="951" t="s">
        <v>17</v>
      </c>
      <c r="K10" s="938" t="s">
        <v>329</v>
      </c>
      <c r="L10" s="939"/>
      <c r="M10" s="939"/>
      <c r="N10" s="940"/>
      <c r="O10" s="941" t="s">
        <v>328</v>
      </c>
      <c r="P10" s="942"/>
      <c r="Q10" s="942"/>
      <c r="R10" s="943"/>
      <c r="S10" s="951" t="s">
        <v>17</v>
      </c>
    </row>
    <row r="11" spans="1:37" ht="33" customHeight="1">
      <c r="A11" s="944" t="s">
        <v>8</v>
      </c>
      <c r="B11" s="945"/>
      <c r="C11" s="946" t="s">
        <v>9</v>
      </c>
      <c r="D11" s="947"/>
      <c r="E11" s="944" t="s">
        <v>8</v>
      </c>
      <c r="F11" s="945"/>
      <c r="G11" s="946" t="s">
        <v>9</v>
      </c>
      <c r="H11" s="947"/>
      <c r="I11" s="952"/>
      <c r="K11" s="944" t="s">
        <v>8</v>
      </c>
      <c r="L11" s="945"/>
      <c r="M11" s="946" t="s">
        <v>9</v>
      </c>
      <c r="N11" s="947"/>
      <c r="O11" s="944" t="s">
        <v>8</v>
      </c>
      <c r="P11" s="945"/>
      <c r="Q11" s="946" t="s">
        <v>9</v>
      </c>
      <c r="R11" s="947"/>
      <c r="S11" s="952"/>
    </row>
    <row r="12" spans="1:37" ht="33" customHeight="1">
      <c r="A12" s="350" t="s">
        <v>107</v>
      </c>
      <c r="B12" s="753" t="s">
        <v>108</v>
      </c>
      <c r="C12" s="305" t="s">
        <v>107</v>
      </c>
      <c r="D12" s="752" t="s">
        <v>108</v>
      </c>
      <c r="E12" s="350" t="s">
        <v>107</v>
      </c>
      <c r="F12" s="753" t="s">
        <v>108</v>
      </c>
      <c r="G12" s="305" t="s">
        <v>107</v>
      </c>
      <c r="H12" s="752" t="s">
        <v>108</v>
      </c>
      <c r="I12" s="953"/>
      <c r="K12" s="350" t="s">
        <v>107</v>
      </c>
      <c r="L12" s="753" t="s">
        <v>108</v>
      </c>
      <c r="M12" s="305" t="s">
        <v>107</v>
      </c>
      <c r="N12" s="752" t="s">
        <v>108</v>
      </c>
      <c r="O12" s="350" t="s">
        <v>107</v>
      </c>
      <c r="P12" s="753" t="s">
        <v>108</v>
      </c>
      <c r="Q12" s="305" t="s">
        <v>107</v>
      </c>
      <c r="R12" s="752" t="s">
        <v>108</v>
      </c>
      <c r="S12" s="953"/>
    </row>
    <row r="13" spans="1:37" ht="33" customHeight="1" thickBot="1">
      <c r="A13" s="352">
        <v>0</v>
      </c>
      <c r="B13" s="287">
        <v>0</v>
      </c>
      <c r="C13" s="353">
        <v>0</v>
      </c>
      <c r="D13" s="288">
        <v>1</v>
      </c>
      <c r="E13" s="352">
        <v>0</v>
      </c>
      <c r="F13" s="287">
        <v>6</v>
      </c>
      <c r="G13" s="353">
        <v>0</v>
      </c>
      <c r="H13" s="288">
        <v>3</v>
      </c>
      <c r="I13" s="354">
        <v>10</v>
      </c>
      <c r="K13" s="352">
        <v>0</v>
      </c>
      <c r="L13" s="287">
        <v>1</v>
      </c>
      <c r="M13" s="353">
        <v>0</v>
      </c>
      <c r="N13" s="288">
        <v>0</v>
      </c>
      <c r="O13" s="352">
        <v>0</v>
      </c>
      <c r="P13" s="287">
        <v>6</v>
      </c>
      <c r="Q13" s="353">
        <v>15</v>
      </c>
      <c r="R13" s="288">
        <v>4</v>
      </c>
      <c r="S13" s="354">
        <v>26</v>
      </c>
    </row>
    <row r="14" spans="1:37" ht="33" customHeight="1"/>
    <row r="15" spans="1:37" ht="33" customHeight="1" thickBot="1"/>
    <row r="16" spans="1:37" ht="33" customHeight="1" thickBot="1">
      <c r="A16" s="961" t="s">
        <v>927</v>
      </c>
      <c r="B16" s="962"/>
      <c r="C16" s="962"/>
      <c r="D16" s="962"/>
      <c r="E16" s="962"/>
      <c r="F16" s="962"/>
      <c r="G16" s="962"/>
      <c r="H16" s="962"/>
      <c r="I16" s="348"/>
      <c r="K16" s="961" t="s">
        <v>332</v>
      </c>
      <c r="L16" s="962"/>
      <c r="M16" s="962"/>
      <c r="N16" s="962"/>
      <c r="O16" s="962"/>
      <c r="P16" s="962"/>
      <c r="Q16" s="962"/>
      <c r="R16" s="962"/>
      <c r="S16" s="348"/>
    </row>
    <row r="17" spans="1:37" ht="33" customHeight="1" thickBot="1">
      <c r="A17" s="938" t="s">
        <v>329</v>
      </c>
      <c r="B17" s="939"/>
      <c r="C17" s="939"/>
      <c r="D17" s="940"/>
      <c r="E17" s="941" t="s">
        <v>328</v>
      </c>
      <c r="F17" s="942"/>
      <c r="G17" s="942"/>
      <c r="H17" s="943"/>
      <c r="I17" s="951" t="s">
        <v>17</v>
      </c>
      <c r="K17" s="938" t="s">
        <v>329</v>
      </c>
      <c r="L17" s="939"/>
      <c r="M17" s="939"/>
      <c r="N17" s="940"/>
      <c r="O17" s="941" t="s">
        <v>328</v>
      </c>
      <c r="P17" s="942"/>
      <c r="Q17" s="942"/>
      <c r="R17" s="943"/>
      <c r="S17" s="951" t="s">
        <v>17</v>
      </c>
    </row>
    <row r="18" spans="1:37" ht="33" customHeight="1">
      <c r="A18" s="944" t="s">
        <v>8</v>
      </c>
      <c r="B18" s="945"/>
      <c r="C18" s="946" t="s">
        <v>9</v>
      </c>
      <c r="D18" s="947"/>
      <c r="E18" s="944" t="s">
        <v>8</v>
      </c>
      <c r="F18" s="945"/>
      <c r="G18" s="946" t="s">
        <v>9</v>
      </c>
      <c r="H18" s="947"/>
      <c r="I18" s="952"/>
      <c r="K18" s="944" t="s">
        <v>8</v>
      </c>
      <c r="L18" s="945"/>
      <c r="M18" s="946" t="s">
        <v>9</v>
      </c>
      <c r="N18" s="947"/>
      <c r="O18" s="944" t="s">
        <v>8</v>
      </c>
      <c r="P18" s="945"/>
      <c r="Q18" s="946" t="s">
        <v>9</v>
      </c>
      <c r="R18" s="947"/>
      <c r="S18" s="952"/>
    </row>
    <row r="19" spans="1:37" ht="33" customHeight="1">
      <c r="A19" s="350" t="s">
        <v>107</v>
      </c>
      <c r="B19" s="753" t="s">
        <v>108</v>
      </c>
      <c r="C19" s="305" t="s">
        <v>107</v>
      </c>
      <c r="D19" s="752" t="s">
        <v>108</v>
      </c>
      <c r="E19" s="350" t="s">
        <v>107</v>
      </c>
      <c r="F19" s="753" t="s">
        <v>108</v>
      </c>
      <c r="G19" s="305" t="s">
        <v>107</v>
      </c>
      <c r="H19" s="752" t="s">
        <v>108</v>
      </c>
      <c r="I19" s="953"/>
      <c r="K19" s="350" t="s">
        <v>107</v>
      </c>
      <c r="L19" s="753" t="s">
        <v>108</v>
      </c>
      <c r="M19" s="305" t="s">
        <v>107</v>
      </c>
      <c r="N19" s="752" t="s">
        <v>108</v>
      </c>
      <c r="O19" s="350" t="s">
        <v>107</v>
      </c>
      <c r="P19" s="753" t="s">
        <v>108</v>
      </c>
      <c r="Q19" s="305" t="s">
        <v>107</v>
      </c>
      <c r="R19" s="752" t="s">
        <v>108</v>
      </c>
      <c r="S19" s="953"/>
    </row>
    <row r="20" spans="1:37" ht="30" customHeight="1" thickBot="1">
      <c r="A20" s="352">
        <v>0</v>
      </c>
      <c r="B20" s="287">
        <v>0</v>
      </c>
      <c r="C20" s="353">
        <v>0</v>
      </c>
      <c r="D20" s="288">
        <v>1</v>
      </c>
      <c r="E20" s="352">
        <v>1</v>
      </c>
      <c r="F20" s="287">
        <v>4</v>
      </c>
      <c r="G20" s="353">
        <v>1</v>
      </c>
      <c r="H20" s="288">
        <v>10</v>
      </c>
      <c r="I20" s="354">
        <v>17</v>
      </c>
      <c r="K20" s="352">
        <v>0</v>
      </c>
      <c r="L20" s="287">
        <v>0</v>
      </c>
      <c r="M20" s="353">
        <v>0</v>
      </c>
      <c r="N20" s="288">
        <v>2</v>
      </c>
      <c r="O20" s="352">
        <v>1</v>
      </c>
      <c r="P20" s="287">
        <v>9</v>
      </c>
      <c r="Q20" s="353">
        <v>1</v>
      </c>
      <c r="R20" s="288">
        <v>10</v>
      </c>
      <c r="S20" s="354">
        <v>23</v>
      </c>
    </row>
    <row r="22" spans="1:37" ht="31.5" customHeight="1">
      <c r="AK22" s="762">
        <v>19</v>
      </c>
    </row>
    <row r="23" spans="1:37" ht="30" customHeight="1" thickBot="1">
      <c r="M23" s="366"/>
      <c r="N23" s="366"/>
      <c r="W23" s="954" t="s">
        <v>932</v>
      </c>
      <c r="X23" s="955"/>
      <c r="Y23" s="955"/>
      <c r="Z23" s="955"/>
      <c r="AA23" s="955"/>
      <c r="AB23" s="955"/>
      <c r="AC23" s="955"/>
      <c r="AD23" s="955"/>
      <c r="AE23" s="955"/>
      <c r="AF23" s="955"/>
      <c r="AG23" s="955"/>
      <c r="AH23" s="366"/>
      <c r="AI23" s="366"/>
    </row>
    <row r="24" spans="1:37" ht="35.25" customHeight="1">
      <c r="V24" s="968" t="s">
        <v>928</v>
      </c>
      <c r="W24" s="969"/>
      <c r="X24" s="968" t="s">
        <v>327</v>
      </c>
      <c r="Y24" s="969"/>
      <c r="Z24" s="968" t="s">
        <v>929</v>
      </c>
      <c r="AA24" s="969"/>
      <c r="AB24" s="970" t="s">
        <v>331</v>
      </c>
      <c r="AC24" s="971"/>
      <c r="AD24" s="970" t="s">
        <v>927</v>
      </c>
      <c r="AE24" s="971"/>
      <c r="AF24" s="970" t="s">
        <v>332</v>
      </c>
      <c r="AG24" s="971"/>
      <c r="AH24" s="965" t="s">
        <v>17</v>
      </c>
      <c r="AI24" s="966"/>
      <c r="AJ24" s="967"/>
    </row>
    <row r="25" spans="1:37" ht="35.25" customHeight="1">
      <c r="V25" s="355" t="s">
        <v>930</v>
      </c>
      <c r="W25" s="351" t="s">
        <v>328</v>
      </c>
      <c r="X25" s="355" t="s">
        <v>930</v>
      </c>
      <c r="Y25" s="351" t="s">
        <v>328</v>
      </c>
      <c r="Z25" s="355" t="s">
        <v>930</v>
      </c>
      <c r="AA25" s="351" t="s">
        <v>328</v>
      </c>
      <c r="AB25" s="355" t="s">
        <v>930</v>
      </c>
      <c r="AC25" s="351" t="s">
        <v>328</v>
      </c>
      <c r="AD25" s="355" t="s">
        <v>930</v>
      </c>
      <c r="AE25" s="351" t="s">
        <v>328</v>
      </c>
      <c r="AF25" s="355" t="s">
        <v>930</v>
      </c>
      <c r="AG25" s="351" t="s">
        <v>328</v>
      </c>
      <c r="AH25" s="355" t="s">
        <v>930</v>
      </c>
      <c r="AI25" s="351" t="s">
        <v>328</v>
      </c>
      <c r="AJ25" s="963">
        <f>SUM(AH26:AI26)</f>
        <v>121</v>
      </c>
    </row>
    <row r="26" spans="1:37" ht="30" customHeight="1" thickBot="1">
      <c r="V26" s="320">
        <v>4</v>
      </c>
      <c r="W26" s="356">
        <v>8</v>
      </c>
      <c r="X26" s="320">
        <v>1</v>
      </c>
      <c r="Y26" s="288">
        <v>32</v>
      </c>
      <c r="Z26" s="359">
        <v>1</v>
      </c>
      <c r="AA26" s="288">
        <v>9</v>
      </c>
      <c r="AB26" s="359">
        <v>1</v>
      </c>
      <c r="AC26" s="288">
        <v>25</v>
      </c>
      <c r="AD26" s="359">
        <v>1</v>
      </c>
      <c r="AE26" s="288">
        <v>16</v>
      </c>
      <c r="AF26" s="359">
        <v>2</v>
      </c>
      <c r="AG26" s="288">
        <v>21</v>
      </c>
      <c r="AH26" s="367">
        <v>10</v>
      </c>
      <c r="AI26" s="288">
        <v>111</v>
      </c>
      <c r="AJ26" s="964"/>
    </row>
    <row r="28" spans="1:37" ht="30" customHeight="1"/>
    <row r="29" spans="1:37" ht="38.25" customHeight="1"/>
    <row r="30" spans="1:37" ht="33" customHeight="1"/>
    <row r="32" spans="1:37" ht="30" customHeight="1"/>
  </sheetData>
  <mergeCells count="67">
    <mergeCell ref="A9:H9"/>
    <mergeCell ref="K16:R16"/>
    <mergeCell ref="A17:D17"/>
    <mergeCell ref="E17:H17"/>
    <mergeCell ref="I17:I19"/>
    <mergeCell ref="K17:N17"/>
    <mergeCell ref="O17:R17"/>
    <mergeCell ref="A18:B18"/>
    <mergeCell ref="C18:D18"/>
    <mergeCell ref="E18:F18"/>
    <mergeCell ref="G18:H18"/>
    <mergeCell ref="K18:L18"/>
    <mergeCell ref="M18:N18"/>
    <mergeCell ref="O18:P18"/>
    <mergeCell ref="Q18:R18"/>
    <mergeCell ref="A16:H16"/>
    <mergeCell ref="E10:H10"/>
    <mergeCell ref="I10:I12"/>
    <mergeCell ref="K10:N10"/>
    <mergeCell ref="O10:R10"/>
    <mergeCell ref="A11:B11"/>
    <mergeCell ref="C11:D11"/>
    <mergeCell ref="E11:F11"/>
    <mergeCell ref="G11:H11"/>
    <mergeCell ref="K11:L11"/>
    <mergeCell ref="M11:N11"/>
    <mergeCell ref="O11:P11"/>
    <mergeCell ref="Q11:R11"/>
    <mergeCell ref="AJ25:AJ26"/>
    <mergeCell ref="AH2:AJ2"/>
    <mergeCell ref="AJ3:AJ4"/>
    <mergeCell ref="AH24:AJ24"/>
    <mergeCell ref="V24:W24"/>
    <mergeCell ref="AF24:AG24"/>
    <mergeCell ref="AD24:AE24"/>
    <mergeCell ref="AB24:AC24"/>
    <mergeCell ref="Z24:AA24"/>
    <mergeCell ref="X24:Y24"/>
    <mergeCell ref="S3:S5"/>
    <mergeCell ref="S10:S12"/>
    <mergeCell ref="S17:S19"/>
    <mergeCell ref="W1:AG1"/>
    <mergeCell ref="W23:AG23"/>
    <mergeCell ref="V2:W2"/>
    <mergeCell ref="X2:Y2"/>
    <mergeCell ref="Z2:AA2"/>
    <mergeCell ref="AB2:AC2"/>
    <mergeCell ref="AD2:AE2"/>
    <mergeCell ref="AF2:AG2"/>
    <mergeCell ref="A1:S1"/>
    <mergeCell ref="K2:R2"/>
    <mergeCell ref="A2:H2"/>
    <mergeCell ref="K9:R9"/>
    <mergeCell ref="A10:D10"/>
    <mergeCell ref="K3:N3"/>
    <mergeCell ref="O3:R3"/>
    <mergeCell ref="A4:B4"/>
    <mergeCell ref="C4:D4"/>
    <mergeCell ref="E4:F4"/>
    <mergeCell ref="G4:H4"/>
    <mergeCell ref="K4:L4"/>
    <mergeCell ref="M4:N4"/>
    <mergeCell ref="O4:P4"/>
    <mergeCell ref="Q4:R4"/>
    <mergeCell ref="A3:D3"/>
    <mergeCell ref="E3:H3"/>
    <mergeCell ref="I3:I5"/>
  </mergeCells>
  <printOptions horizontalCentered="1" verticalCentered="1"/>
  <pageMargins left="0.31496062992125984" right="0.31496062992125984" top="0.55118110236220474" bottom="0.15748031496062992" header="0.11811023622047245" footer="0.11811023622047245"/>
  <pageSetup paperSize="9" scale="71" orientation="landscape" r:id="rId1"/>
  <rowBreaks count="1" manualBreakCount="1">
    <brk id="21" max="36" man="1"/>
  </rowBreaks>
  <colBreaks count="1" manualBreakCount="1">
    <brk id="20" max="5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AP28"/>
  <sheetViews>
    <sheetView rightToLeft="1" view="pageBreakPreview" zoomScale="77" zoomScaleNormal="62" zoomScaleSheetLayoutView="77" workbookViewId="0">
      <selection activeCell="E7" sqref="E7:M7"/>
    </sheetView>
  </sheetViews>
  <sheetFormatPr defaultRowHeight="15"/>
  <cols>
    <col min="1" max="2" width="4.5703125" customWidth="1"/>
    <col min="3" max="4" width="6" style="1" customWidth="1"/>
    <col min="5" max="6" width="4.5703125" customWidth="1"/>
    <col min="7" max="7" width="6.28515625" customWidth="1"/>
    <col min="8" max="8" width="6" customWidth="1"/>
    <col min="9" max="9" width="6.140625" customWidth="1"/>
    <col min="10" max="11" width="4.5703125" customWidth="1"/>
    <col min="12" max="12" width="6" style="1" customWidth="1"/>
    <col min="13" max="13" width="6.42578125" style="1" customWidth="1"/>
    <col min="14" max="15" width="4.5703125" customWidth="1"/>
    <col min="16" max="16" width="6.5703125" customWidth="1"/>
    <col min="17" max="18" width="5.42578125" customWidth="1"/>
    <col min="19" max="20" width="4.5703125" customWidth="1"/>
    <col min="21" max="21" width="6.28515625" style="1" customWidth="1"/>
    <col min="22" max="22" width="5.5703125" style="1" customWidth="1"/>
    <col min="23" max="26" width="4.5703125" customWidth="1"/>
    <col min="27" max="27" width="5.5703125" customWidth="1"/>
    <col min="28" max="29" width="4.5703125" customWidth="1"/>
    <col min="30" max="30" width="6.5703125" style="1" customWidth="1"/>
    <col min="31" max="31" width="7.42578125" style="1" customWidth="1"/>
    <col min="32" max="37" width="6.5703125" customWidth="1"/>
    <col min="38" max="38" width="7.28515625" customWidth="1"/>
    <col min="39" max="39" width="7.85546875" customWidth="1"/>
    <col min="40" max="40" width="7.7109375" customWidth="1"/>
    <col min="41" max="41" width="6.7109375" customWidth="1"/>
    <col min="42" max="42" width="6.5703125" customWidth="1"/>
  </cols>
  <sheetData>
    <row r="1" spans="1:42" s="1" customFormat="1" ht="31.5" customHeight="1" thickBot="1">
      <c r="A1" s="984" t="s">
        <v>1033</v>
      </c>
      <c r="B1" s="984"/>
      <c r="C1" s="984"/>
      <c r="D1" s="984"/>
      <c r="E1" s="984"/>
      <c r="F1" s="984"/>
      <c r="G1" s="984"/>
      <c r="H1" s="984"/>
      <c r="I1" s="984"/>
      <c r="J1" s="984"/>
      <c r="K1" s="984"/>
      <c r="L1" s="984"/>
      <c r="M1" s="984"/>
      <c r="N1" s="984"/>
      <c r="O1" s="984"/>
      <c r="P1" s="984"/>
      <c r="Q1" s="984"/>
      <c r="R1" s="984"/>
      <c r="S1" s="984"/>
      <c r="T1" s="984"/>
      <c r="U1" s="984"/>
      <c r="V1" s="984"/>
      <c r="W1" s="984"/>
      <c r="X1" s="984"/>
      <c r="Y1" s="984"/>
      <c r="Z1" s="984"/>
      <c r="AA1" s="984"/>
      <c r="AB1" s="761">
        <v>19</v>
      </c>
      <c r="AC1" s="170"/>
      <c r="AD1" s="170"/>
      <c r="AE1" s="954" t="s">
        <v>934</v>
      </c>
      <c r="AF1" s="954"/>
      <c r="AG1" s="954"/>
      <c r="AH1" s="954"/>
      <c r="AI1" s="954"/>
      <c r="AJ1" s="954"/>
      <c r="AK1" s="954"/>
      <c r="AL1" s="954"/>
      <c r="AM1" s="954"/>
      <c r="AP1" s="760">
        <v>20</v>
      </c>
    </row>
    <row r="2" spans="1:42" s="1" customFormat="1" ht="30" customHeight="1">
      <c r="A2" s="988" t="s">
        <v>196</v>
      </c>
      <c r="B2" s="989"/>
      <c r="C2" s="989"/>
      <c r="D2" s="989"/>
      <c r="E2" s="989"/>
      <c r="F2" s="989"/>
      <c r="G2" s="989"/>
      <c r="H2" s="989"/>
      <c r="I2" s="990"/>
      <c r="J2" s="991" t="s">
        <v>197</v>
      </c>
      <c r="K2" s="992"/>
      <c r="L2" s="992"/>
      <c r="M2" s="992"/>
      <c r="N2" s="992"/>
      <c r="O2" s="992"/>
      <c r="P2" s="992"/>
      <c r="Q2" s="992"/>
      <c r="R2" s="993"/>
      <c r="S2" s="982" t="s">
        <v>192</v>
      </c>
      <c r="T2" s="983"/>
      <c r="U2" s="983"/>
      <c r="V2" s="983"/>
      <c r="W2" s="983"/>
      <c r="X2" s="983"/>
      <c r="Y2" s="983"/>
      <c r="Z2" s="983"/>
      <c r="AA2" s="339"/>
      <c r="AD2" s="1000" t="s">
        <v>196</v>
      </c>
      <c r="AE2" s="1001"/>
      <c r="AF2" s="1000" t="s">
        <v>933</v>
      </c>
      <c r="AG2" s="1001"/>
      <c r="AH2" s="1002" t="s">
        <v>192</v>
      </c>
      <c r="AI2" s="1003"/>
      <c r="AJ2" s="1000" t="s">
        <v>194</v>
      </c>
      <c r="AK2" s="1001"/>
      <c r="AL2" s="1000" t="s">
        <v>195</v>
      </c>
      <c r="AM2" s="1001"/>
      <c r="AN2" s="995" t="s">
        <v>102</v>
      </c>
      <c r="AO2" s="996"/>
      <c r="AP2" s="997"/>
    </row>
    <row r="3" spans="1:42" s="1" customFormat="1" ht="27.75" customHeight="1">
      <c r="A3" s="972" t="s">
        <v>329</v>
      </c>
      <c r="B3" s="974" t="s">
        <v>328</v>
      </c>
      <c r="C3" s="981" t="s">
        <v>47</v>
      </c>
      <c r="D3" s="981"/>
      <c r="E3" s="976" t="s">
        <v>8</v>
      </c>
      <c r="F3" s="977"/>
      <c r="G3" s="978" t="s">
        <v>9</v>
      </c>
      <c r="H3" s="979"/>
      <c r="I3" s="980" t="s">
        <v>102</v>
      </c>
      <c r="J3" s="972" t="s">
        <v>329</v>
      </c>
      <c r="K3" s="974" t="s">
        <v>328</v>
      </c>
      <c r="L3" s="981" t="s">
        <v>47</v>
      </c>
      <c r="M3" s="981"/>
      <c r="N3" s="976" t="s">
        <v>8</v>
      </c>
      <c r="O3" s="977"/>
      <c r="P3" s="978" t="s">
        <v>9</v>
      </c>
      <c r="Q3" s="979"/>
      <c r="R3" s="980" t="s">
        <v>102</v>
      </c>
      <c r="S3" s="972" t="s">
        <v>329</v>
      </c>
      <c r="T3" s="974" t="s">
        <v>328</v>
      </c>
      <c r="U3" s="981" t="s">
        <v>47</v>
      </c>
      <c r="V3" s="981"/>
      <c r="W3" s="976" t="s">
        <v>8</v>
      </c>
      <c r="X3" s="977"/>
      <c r="Y3" s="978" t="s">
        <v>9</v>
      </c>
      <c r="Z3" s="979"/>
      <c r="AA3" s="980" t="s">
        <v>102</v>
      </c>
      <c r="AD3" s="355" t="s">
        <v>8</v>
      </c>
      <c r="AE3" s="351" t="s">
        <v>9</v>
      </c>
      <c r="AF3" s="355" t="s">
        <v>8</v>
      </c>
      <c r="AG3" s="351" t="s">
        <v>9</v>
      </c>
      <c r="AH3" s="341" t="s">
        <v>8</v>
      </c>
      <c r="AI3" s="340" t="s">
        <v>9</v>
      </c>
      <c r="AJ3" s="355" t="s">
        <v>8</v>
      </c>
      <c r="AK3" s="351" t="s">
        <v>9</v>
      </c>
      <c r="AL3" s="355" t="s">
        <v>8</v>
      </c>
      <c r="AM3" s="351" t="s">
        <v>9</v>
      </c>
      <c r="AN3" s="355" t="s">
        <v>8</v>
      </c>
      <c r="AO3" s="340" t="s">
        <v>9</v>
      </c>
      <c r="AP3" s="998">
        <f>SUM(AN4:AO4)</f>
        <v>121</v>
      </c>
    </row>
    <row r="4" spans="1:42" s="1" customFormat="1" ht="33" customHeight="1" thickBot="1">
      <c r="A4" s="973"/>
      <c r="B4" s="975"/>
      <c r="C4" s="335" t="s">
        <v>48</v>
      </c>
      <c r="D4" s="336" t="s">
        <v>298</v>
      </c>
      <c r="E4" s="289" t="s">
        <v>107</v>
      </c>
      <c r="F4" s="287" t="s">
        <v>108</v>
      </c>
      <c r="G4" s="307" t="s">
        <v>107</v>
      </c>
      <c r="H4" s="288" t="s">
        <v>108</v>
      </c>
      <c r="I4" s="980"/>
      <c r="J4" s="973"/>
      <c r="K4" s="975"/>
      <c r="L4" s="335" t="s">
        <v>48</v>
      </c>
      <c r="M4" s="336" t="s">
        <v>298</v>
      </c>
      <c r="N4" s="289" t="s">
        <v>107</v>
      </c>
      <c r="O4" s="287" t="s">
        <v>108</v>
      </c>
      <c r="P4" s="307" t="s">
        <v>107</v>
      </c>
      <c r="Q4" s="288" t="s">
        <v>108</v>
      </c>
      <c r="R4" s="980"/>
      <c r="S4" s="973"/>
      <c r="T4" s="975"/>
      <c r="U4" s="335" t="s">
        <v>48</v>
      </c>
      <c r="V4" s="336" t="s">
        <v>298</v>
      </c>
      <c r="W4" s="289" t="s">
        <v>107</v>
      </c>
      <c r="X4" s="287" t="s">
        <v>108</v>
      </c>
      <c r="Y4" s="307" t="s">
        <v>107</v>
      </c>
      <c r="Z4" s="288" t="s">
        <v>108</v>
      </c>
      <c r="AA4" s="980"/>
      <c r="AD4" s="320">
        <v>2</v>
      </c>
      <c r="AE4" s="288">
        <v>8</v>
      </c>
      <c r="AF4" s="320">
        <v>23</v>
      </c>
      <c r="AG4" s="288">
        <v>24</v>
      </c>
      <c r="AH4" s="289">
        <v>7</v>
      </c>
      <c r="AI4" s="365">
        <v>18</v>
      </c>
      <c r="AJ4" s="320">
        <v>2</v>
      </c>
      <c r="AK4" s="288">
        <v>4</v>
      </c>
      <c r="AL4" s="320">
        <v>11</v>
      </c>
      <c r="AM4" s="288">
        <v>22</v>
      </c>
      <c r="AN4" s="320">
        <v>45</v>
      </c>
      <c r="AO4" s="307">
        <v>76</v>
      </c>
      <c r="AP4" s="999"/>
    </row>
    <row r="5" spans="1:42" s="1" customFormat="1" ht="33" customHeight="1" thickBot="1">
      <c r="A5" s="334">
        <v>2</v>
      </c>
      <c r="B5" s="166">
        <v>8</v>
      </c>
      <c r="C5" s="362">
        <v>9</v>
      </c>
      <c r="D5" s="363">
        <v>1</v>
      </c>
      <c r="E5" s="337">
        <v>0</v>
      </c>
      <c r="F5" s="337">
        <v>2</v>
      </c>
      <c r="G5" s="338">
        <v>0</v>
      </c>
      <c r="H5" s="338">
        <v>8</v>
      </c>
      <c r="I5" s="169">
        <f>SUM(E5:H5)</f>
        <v>10</v>
      </c>
      <c r="J5" s="334">
        <v>3</v>
      </c>
      <c r="K5" s="166">
        <v>44</v>
      </c>
      <c r="L5" s="362">
        <v>29</v>
      </c>
      <c r="M5" s="363">
        <v>18</v>
      </c>
      <c r="N5" s="337">
        <v>4</v>
      </c>
      <c r="O5" s="337">
        <v>19</v>
      </c>
      <c r="P5" s="338">
        <v>2</v>
      </c>
      <c r="Q5" s="338">
        <v>22</v>
      </c>
      <c r="R5" s="169">
        <f>SUM(N5:Q5)</f>
        <v>47</v>
      </c>
      <c r="S5" s="334">
        <v>0</v>
      </c>
      <c r="T5" s="166">
        <v>25</v>
      </c>
      <c r="U5" s="362">
        <v>1</v>
      </c>
      <c r="V5" s="363">
        <v>24</v>
      </c>
      <c r="W5" s="337">
        <v>0</v>
      </c>
      <c r="X5" s="337">
        <v>7</v>
      </c>
      <c r="Y5" s="338">
        <v>15</v>
      </c>
      <c r="Z5" s="338">
        <v>3</v>
      </c>
      <c r="AA5" s="169">
        <f>SUM(W5:Z5)</f>
        <v>25</v>
      </c>
    </row>
    <row r="6" spans="1:42" s="64" customFormat="1" ht="26.25" customHeight="1" thickBot="1">
      <c r="A6" s="167"/>
      <c r="B6" s="167"/>
      <c r="C6" s="167"/>
      <c r="D6" s="167"/>
      <c r="E6" s="168"/>
      <c r="F6" s="168"/>
      <c r="G6" s="168"/>
      <c r="H6" s="168"/>
      <c r="I6" s="65"/>
      <c r="J6" s="167"/>
      <c r="K6" s="167"/>
      <c r="L6" s="167"/>
      <c r="M6" s="167"/>
      <c r="N6" s="168"/>
      <c r="O6" s="168"/>
      <c r="P6" s="168"/>
      <c r="Q6" s="168"/>
      <c r="R6" s="65"/>
      <c r="S6" s="167"/>
      <c r="T6" s="167"/>
      <c r="U6" s="167"/>
      <c r="V6" s="167"/>
      <c r="W6" s="168"/>
      <c r="X6" s="168"/>
      <c r="Y6" s="168"/>
      <c r="Z6" s="168"/>
      <c r="AA6" s="65"/>
      <c r="AB6" s="167"/>
      <c r="AC6" s="167"/>
      <c r="AD6" s="167"/>
      <c r="AE6" s="167"/>
      <c r="AF6" s="167"/>
      <c r="AG6" s="167"/>
      <c r="AH6" s="167"/>
      <c r="AI6" s="167"/>
      <c r="AJ6" s="65"/>
    </row>
    <row r="7" spans="1:42" s="1" customFormat="1" ht="24" customHeight="1">
      <c r="E7" s="982" t="s">
        <v>194</v>
      </c>
      <c r="F7" s="983"/>
      <c r="G7" s="983"/>
      <c r="H7" s="983"/>
      <c r="I7" s="983"/>
      <c r="J7" s="983"/>
      <c r="K7" s="983"/>
      <c r="L7" s="983"/>
      <c r="M7" s="994"/>
      <c r="N7" s="985" t="s">
        <v>195</v>
      </c>
      <c r="O7" s="986"/>
      <c r="P7" s="986"/>
      <c r="Q7" s="986"/>
      <c r="R7" s="986"/>
      <c r="S7" s="986"/>
      <c r="T7" s="986"/>
      <c r="U7" s="986"/>
      <c r="V7" s="987"/>
    </row>
    <row r="8" spans="1:42" ht="30.75" customHeight="1">
      <c r="A8" s="1"/>
      <c r="B8" s="1"/>
      <c r="E8" s="972" t="s">
        <v>329</v>
      </c>
      <c r="F8" s="974" t="s">
        <v>328</v>
      </c>
      <c r="G8" s="981" t="s">
        <v>47</v>
      </c>
      <c r="H8" s="981"/>
      <c r="I8" s="976" t="s">
        <v>8</v>
      </c>
      <c r="J8" s="977"/>
      <c r="K8" s="978" t="s">
        <v>9</v>
      </c>
      <c r="L8" s="979"/>
      <c r="M8" s="980" t="s">
        <v>102</v>
      </c>
      <c r="N8" s="972" t="s">
        <v>329</v>
      </c>
      <c r="O8" s="974" t="s">
        <v>328</v>
      </c>
      <c r="P8" s="981" t="s">
        <v>47</v>
      </c>
      <c r="Q8" s="981"/>
      <c r="R8" s="976" t="s">
        <v>8</v>
      </c>
      <c r="S8" s="977"/>
      <c r="T8" s="978" t="s">
        <v>9</v>
      </c>
      <c r="U8" s="979"/>
      <c r="V8" s="980" t="s">
        <v>102</v>
      </c>
      <c r="W8" s="1"/>
      <c r="X8" s="1"/>
      <c r="Y8" s="1"/>
      <c r="Z8" s="1"/>
      <c r="AA8" s="1"/>
      <c r="AB8" s="1"/>
      <c r="AC8" s="1"/>
    </row>
    <row r="9" spans="1:42" ht="24" thickBot="1">
      <c r="A9" s="1"/>
      <c r="B9" s="1"/>
      <c r="E9" s="973"/>
      <c r="F9" s="975"/>
      <c r="G9" s="335" t="s">
        <v>48</v>
      </c>
      <c r="H9" s="336" t="s">
        <v>298</v>
      </c>
      <c r="I9" s="289" t="s">
        <v>107</v>
      </c>
      <c r="J9" s="287" t="s">
        <v>108</v>
      </c>
      <c r="K9" s="307" t="s">
        <v>107</v>
      </c>
      <c r="L9" s="288" t="s">
        <v>108</v>
      </c>
      <c r="M9" s="980"/>
      <c r="N9" s="973"/>
      <c r="O9" s="975"/>
      <c r="P9" s="335" t="s">
        <v>48</v>
      </c>
      <c r="Q9" s="336" t="s">
        <v>298</v>
      </c>
      <c r="R9" s="289" t="s">
        <v>107</v>
      </c>
      <c r="S9" s="287" t="s">
        <v>108</v>
      </c>
      <c r="T9" s="307" t="s">
        <v>107</v>
      </c>
      <c r="U9" s="288" t="s">
        <v>108</v>
      </c>
      <c r="V9" s="980"/>
      <c r="W9" s="1"/>
      <c r="X9" s="1"/>
      <c r="Y9" s="1"/>
      <c r="Z9" s="1"/>
      <c r="AA9" s="1"/>
      <c r="AB9" s="1"/>
      <c r="AC9" s="1"/>
    </row>
    <row r="10" spans="1:42" ht="30.75" thickBot="1">
      <c r="A10" s="1"/>
      <c r="B10" s="1"/>
      <c r="E10" s="334">
        <v>1</v>
      </c>
      <c r="F10" s="166">
        <v>5</v>
      </c>
      <c r="G10" s="362">
        <v>6</v>
      </c>
      <c r="H10" s="363">
        <v>0</v>
      </c>
      <c r="I10" s="337">
        <v>0</v>
      </c>
      <c r="J10" s="337">
        <v>2</v>
      </c>
      <c r="K10" s="338">
        <v>0</v>
      </c>
      <c r="L10" s="338">
        <v>4</v>
      </c>
      <c r="M10" s="169">
        <f>SUM(I10:L10)</f>
        <v>6</v>
      </c>
      <c r="N10" s="334">
        <v>4</v>
      </c>
      <c r="O10" s="166">
        <v>29</v>
      </c>
      <c r="P10" s="362">
        <v>26</v>
      </c>
      <c r="Q10" s="363">
        <v>7</v>
      </c>
      <c r="R10" s="337">
        <v>0</v>
      </c>
      <c r="S10" s="337">
        <v>11</v>
      </c>
      <c r="T10" s="338">
        <v>4</v>
      </c>
      <c r="U10" s="338">
        <v>18</v>
      </c>
      <c r="V10" s="169">
        <f>SUM(R10:U10)</f>
        <v>33</v>
      </c>
      <c r="W10" s="1"/>
      <c r="X10" s="1"/>
      <c r="Y10" s="1"/>
      <c r="Z10" s="1"/>
      <c r="AA10" s="1"/>
      <c r="AB10" s="1"/>
      <c r="AC10" s="1"/>
    </row>
    <row r="11" spans="1:42" ht="21" customHeight="1" thickBot="1"/>
    <row r="12" spans="1:42" ht="24.75" customHeight="1">
      <c r="A12" s="1"/>
      <c r="B12" s="1"/>
      <c r="E12" s="985" t="s">
        <v>193</v>
      </c>
      <c r="F12" s="986"/>
      <c r="G12" s="986"/>
      <c r="H12" s="986"/>
      <c r="I12" s="986"/>
      <c r="J12" s="986"/>
      <c r="K12" s="986"/>
      <c r="L12" s="986"/>
      <c r="M12" s="987"/>
      <c r="N12" s="985" t="s">
        <v>99</v>
      </c>
      <c r="O12" s="986"/>
      <c r="P12" s="986"/>
      <c r="Q12" s="986"/>
      <c r="R12" s="986"/>
      <c r="S12" s="986"/>
      <c r="T12" s="986"/>
      <c r="U12" s="986"/>
      <c r="V12" s="987"/>
      <c r="AF12" s="1"/>
      <c r="AG12" s="1"/>
      <c r="AH12" s="1"/>
      <c r="AI12" s="1"/>
      <c r="AJ12" s="1"/>
      <c r="AK12" s="1"/>
      <c r="AL12" s="1"/>
      <c r="AM12" s="1"/>
      <c r="AN12" s="1"/>
    </row>
    <row r="13" spans="1:42" ht="31.5" customHeight="1">
      <c r="A13" s="1"/>
      <c r="B13" s="1"/>
      <c r="E13" s="972" t="s">
        <v>329</v>
      </c>
      <c r="F13" s="974" t="s">
        <v>328</v>
      </c>
      <c r="G13" s="981" t="s">
        <v>47</v>
      </c>
      <c r="H13" s="981"/>
      <c r="I13" s="976" t="s">
        <v>8</v>
      </c>
      <c r="J13" s="977"/>
      <c r="K13" s="978" t="s">
        <v>9</v>
      </c>
      <c r="L13" s="979"/>
      <c r="M13" s="980" t="s">
        <v>102</v>
      </c>
      <c r="N13" s="972" t="s">
        <v>329</v>
      </c>
      <c r="O13" s="974" t="s">
        <v>328</v>
      </c>
      <c r="P13" s="981" t="s">
        <v>47</v>
      </c>
      <c r="Q13" s="981"/>
      <c r="R13" s="976" t="s">
        <v>8</v>
      </c>
      <c r="S13" s="977"/>
      <c r="T13" s="978" t="s">
        <v>9</v>
      </c>
      <c r="U13" s="979"/>
      <c r="V13" s="980" t="s">
        <v>102</v>
      </c>
      <c r="AF13" s="1"/>
      <c r="AG13" s="1"/>
      <c r="AH13" s="1"/>
      <c r="AI13" s="1"/>
      <c r="AJ13" s="1"/>
      <c r="AK13" s="1"/>
      <c r="AL13" s="1"/>
      <c r="AM13" s="1"/>
      <c r="AN13" s="1"/>
    </row>
    <row r="14" spans="1:42" ht="32.25" customHeight="1" thickBot="1">
      <c r="A14" s="1"/>
      <c r="B14" s="1"/>
      <c r="E14" s="973"/>
      <c r="F14" s="975"/>
      <c r="G14" s="335" t="s">
        <v>48</v>
      </c>
      <c r="H14" s="336" t="s">
        <v>298</v>
      </c>
      <c r="I14" s="289" t="s">
        <v>107</v>
      </c>
      <c r="J14" s="287" t="s">
        <v>108</v>
      </c>
      <c r="K14" s="307" t="s">
        <v>107</v>
      </c>
      <c r="L14" s="288" t="s">
        <v>108</v>
      </c>
      <c r="M14" s="980"/>
      <c r="N14" s="973"/>
      <c r="O14" s="975"/>
      <c r="P14" s="335" t="s">
        <v>48</v>
      </c>
      <c r="Q14" s="336" t="s">
        <v>298</v>
      </c>
      <c r="R14" s="289" t="s">
        <v>107</v>
      </c>
      <c r="S14" s="287" t="s">
        <v>108</v>
      </c>
      <c r="T14" s="307" t="s">
        <v>107</v>
      </c>
      <c r="U14" s="288" t="s">
        <v>108</v>
      </c>
      <c r="V14" s="980"/>
      <c r="AF14" s="1"/>
      <c r="AG14" s="1"/>
      <c r="AH14" s="1"/>
      <c r="AI14" s="1"/>
      <c r="AJ14" s="1"/>
      <c r="AK14" s="1"/>
      <c r="AL14" s="1"/>
      <c r="AM14" s="1"/>
      <c r="AN14" s="1"/>
    </row>
    <row r="15" spans="1:42" ht="30.75" thickBot="1">
      <c r="A15" s="1"/>
      <c r="B15" s="1"/>
      <c r="E15" s="334">
        <v>0</v>
      </c>
      <c r="F15" s="166">
        <v>0</v>
      </c>
      <c r="G15" s="362">
        <v>0</v>
      </c>
      <c r="H15" s="363">
        <v>0</v>
      </c>
      <c r="I15" s="337">
        <v>0</v>
      </c>
      <c r="J15" s="337">
        <v>0</v>
      </c>
      <c r="K15" s="338">
        <v>0</v>
      </c>
      <c r="L15" s="338">
        <v>0</v>
      </c>
      <c r="M15" s="169">
        <v>0</v>
      </c>
      <c r="N15" s="334">
        <v>0</v>
      </c>
      <c r="O15" s="166">
        <v>0</v>
      </c>
      <c r="P15" s="362">
        <v>0</v>
      </c>
      <c r="Q15" s="363">
        <v>0</v>
      </c>
      <c r="R15" s="337">
        <v>0</v>
      </c>
      <c r="S15" s="337">
        <v>0</v>
      </c>
      <c r="T15" s="338">
        <v>0</v>
      </c>
      <c r="U15" s="338">
        <v>0</v>
      </c>
      <c r="V15" s="169">
        <v>0</v>
      </c>
    </row>
    <row r="16" spans="1:42" s="1" customFormat="1" ht="32.25" customHeight="1" thickBot="1">
      <c r="AD16" s="1004" t="s">
        <v>935</v>
      </c>
      <c r="AE16" s="1004"/>
      <c r="AF16" s="1004"/>
      <c r="AG16" s="1004"/>
      <c r="AH16" s="1004"/>
      <c r="AI16" s="1004"/>
      <c r="AJ16" s="1004"/>
      <c r="AK16" s="1004"/>
      <c r="AL16" s="1004"/>
      <c r="AM16" s="1004"/>
      <c r="AP16" s="762">
        <v>21</v>
      </c>
    </row>
    <row r="17" spans="5:42" ht="30.75" customHeight="1">
      <c r="E17" s="1"/>
      <c r="F17" s="1"/>
      <c r="G17" s="1"/>
      <c r="H17" s="1"/>
      <c r="I17" s="1"/>
      <c r="J17" s="1"/>
      <c r="K17" s="1"/>
      <c r="N17" s="1"/>
      <c r="O17" s="1"/>
      <c r="P17" s="1"/>
      <c r="Q17" s="1"/>
      <c r="R17" s="1"/>
      <c r="S17" s="1"/>
      <c r="T17" s="1"/>
      <c r="W17" s="1"/>
      <c r="AD17" s="1000" t="s">
        <v>196</v>
      </c>
      <c r="AE17" s="1001"/>
      <c r="AF17" s="1000" t="s">
        <v>933</v>
      </c>
      <c r="AG17" s="1001"/>
      <c r="AH17" s="1000" t="s">
        <v>192</v>
      </c>
      <c r="AI17" s="1001"/>
      <c r="AJ17" s="1000" t="s">
        <v>194</v>
      </c>
      <c r="AK17" s="1001"/>
      <c r="AL17" s="1000" t="s">
        <v>195</v>
      </c>
      <c r="AM17" s="1003"/>
      <c r="AN17" s="995" t="s">
        <v>102</v>
      </c>
      <c r="AO17" s="996"/>
      <c r="AP17" s="997"/>
    </row>
    <row r="18" spans="5:42" ht="23.25">
      <c r="AD18" s="361" t="s">
        <v>107</v>
      </c>
      <c r="AE18" s="349" t="s">
        <v>108</v>
      </c>
      <c r="AF18" s="361" t="s">
        <v>107</v>
      </c>
      <c r="AG18" s="349" t="s">
        <v>108</v>
      </c>
      <c r="AH18" s="361" t="s">
        <v>107</v>
      </c>
      <c r="AI18" s="349" t="s">
        <v>108</v>
      </c>
      <c r="AJ18" s="361" t="s">
        <v>107</v>
      </c>
      <c r="AK18" s="349" t="s">
        <v>108</v>
      </c>
      <c r="AL18" s="361" t="s">
        <v>107</v>
      </c>
      <c r="AM18" s="364" t="s">
        <v>108</v>
      </c>
      <c r="AN18" s="361" t="s">
        <v>107</v>
      </c>
      <c r="AO18" s="364" t="s">
        <v>108</v>
      </c>
      <c r="AP18" s="998">
        <f>SUM(AN19:AO19)</f>
        <v>121</v>
      </c>
    </row>
    <row r="19" spans="5:42" ht="24" thickBot="1">
      <c r="AD19" s="320">
        <v>0</v>
      </c>
      <c r="AE19" s="288">
        <v>10</v>
      </c>
      <c r="AF19" s="320">
        <v>7</v>
      </c>
      <c r="AG19" s="288">
        <v>40</v>
      </c>
      <c r="AH19" s="320">
        <v>15</v>
      </c>
      <c r="AI19" s="288">
        <v>10</v>
      </c>
      <c r="AJ19" s="320">
        <v>0</v>
      </c>
      <c r="AK19" s="288">
        <v>6</v>
      </c>
      <c r="AL19" s="320">
        <v>4</v>
      </c>
      <c r="AM19" s="365">
        <v>29</v>
      </c>
      <c r="AN19" s="320">
        <v>26</v>
      </c>
      <c r="AO19" s="320">
        <v>95</v>
      </c>
      <c r="AP19" s="999"/>
    </row>
    <row r="20" spans="5:42" s="1" customFormat="1"/>
    <row r="23" spans="5:42">
      <c r="I23" s="1"/>
    </row>
    <row r="24" spans="5:42">
      <c r="AF24" s="1"/>
      <c r="AG24" s="1"/>
      <c r="AH24" s="1"/>
      <c r="AI24" s="1"/>
      <c r="AJ24" s="1"/>
      <c r="AK24" s="1"/>
      <c r="AL24" s="1"/>
      <c r="AM24" s="1"/>
      <c r="AN24" s="1"/>
      <c r="AO24" s="1"/>
    </row>
    <row r="25" spans="5:42" ht="15.75" customHeight="1">
      <c r="AF25" s="1"/>
      <c r="AG25" s="1"/>
      <c r="AH25" s="1"/>
      <c r="AI25" s="1"/>
      <c r="AJ25" s="1"/>
      <c r="AK25" s="1"/>
      <c r="AL25" s="1"/>
      <c r="AM25" s="1"/>
      <c r="AN25" s="1"/>
      <c r="AO25" s="1"/>
    </row>
    <row r="26" spans="5:42">
      <c r="AF26" s="1"/>
      <c r="AG26" s="1"/>
      <c r="AH26" s="1"/>
      <c r="AI26" s="1"/>
      <c r="AJ26" s="1"/>
      <c r="AK26" s="1"/>
      <c r="AL26" s="1"/>
      <c r="AM26" s="1"/>
      <c r="AN26" s="1"/>
      <c r="AO26" s="1"/>
    </row>
    <row r="27" spans="5:42">
      <c r="AF27" s="1"/>
      <c r="AG27" s="1"/>
      <c r="AH27" s="1"/>
      <c r="AI27" s="1"/>
      <c r="AJ27" s="1"/>
      <c r="AK27" s="1"/>
      <c r="AL27" s="1"/>
      <c r="AM27" s="1"/>
      <c r="AN27" s="1"/>
      <c r="AO27" s="1"/>
    </row>
    <row r="28" spans="5:42">
      <c r="AF28" s="1"/>
      <c r="AG28" s="1"/>
      <c r="AH28" s="1"/>
      <c r="AI28" s="1"/>
      <c r="AJ28" s="1"/>
      <c r="AK28" s="1"/>
      <c r="AL28" s="1"/>
      <c r="AM28" s="1"/>
      <c r="AN28" s="1"/>
      <c r="AO28" s="1"/>
    </row>
  </sheetData>
  <mergeCells count="66">
    <mergeCell ref="AD16:AM16"/>
    <mergeCell ref="AN17:AP17"/>
    <mergeCell ref="AP18:AP19"/>
    <mergeCell ref="AD17:AE17"/>
    <mergeCell ref="AF17:AG17"/>
    <mergeCell ref="AH17:AI17"/>
    <mergeCell ref="AJ17:AK17"/>
    <mergeCell ref="AL17:AM17"/>
    <mergeCell ref="AE1:AM1"/>
    <mergeCell ref="AN2:AP2"/>
    <mergeCell ref="AP3:AP4"/>
    <mergeCell ref="AD2:AE2"/>
    <mergeCell ref="AF2:AG2"/>
    <mergeCell ref="AH2:AI2"/>
    <mergeCell ref="AJ2:AK2"/>
    <mergeCell ref="AL2:AM2"/>
    <mergeCell ref="S2:Z2"/>
    <mergeCell ref="A1:AA1"/>
    <mergeCell ref="T8:U8"/>
    <mergeCell ref="V8:V9"/>
    <mergeCell ref="E12:M12"/>
    <mergeCell ref="N12:V12"/>
    <mergeCell ref="A2:I2"/>
    <mergeCell ref="J2:R2"/>
    <mergeCell ref="E7:M7"/>
    <mergeCell ref="N7:V7"/>
    <mergeCell ref="F8:F9"/>
    <mergeCell ref="I8:J8"/>
    <mergeCell ref="K8:L8"/>
    <mergeCell ref="M8:M9"/>
    <mergeCell ref="G8:H8"/>
    <mergeCell ref="C3:D3"/>
    <mergeCell ref="V13:V14"/>
    <mergeCell ref="P13:Q13"/>
    <mergeCell ref="E13:E14"/>
    <mergeCell ref="F13:F14"/>
    <mergeCell ref="I13:J13"/>
    <mergeCell ref="K13:L13"/>
    <mergeCell ref="M13:M14"/>
    <mergeCell ref="G13:H13"/>
    <mergeCell ref="O8:O9"/>
    <mergeCell ref="N13:N14"/>
    <mergeCell ref="O13:O14"/>
    <mergeCell ref="R13:S13"/>
    <mergeCell ref="T13:U13"/>
    <mergeCell ref="E8:E9"/>
    <mergeCell ref="R3:R4"/>
    <mergeCell ref="AA3:AA4"/>
    <mergeCell ref="S3:S4"/>
    <mergeCell ref="T3:T4"/>
    <mergeCell ref="W3:X3"/>
    <mergeCell ref="Y3:Z3"/>
    <mergeCell ref="J3:J4"/>
    <mergeCell ref="K3:K4"/>
    <mergeCell ref="N3:O3"/>
    <mergeCell ref="P3:Q3"/>
    <mergeCell ref="L3:M3"/>
    <mergeCell ref="U3:V3"/>
    <mergeCell ref="R8:S8"/>
    <mergeCell ref="P8:Q8"/>
    <mergeCell ref="N8:N9"/>
    <mergeCell ref="A3:A4"/>
    <mergeCell ref="B3:B4"/>
    <mergeCell ref="E3:F3"/>
    <mergeCell ref="G3:H3"/>
    <mergeCell ref="I3:I4"/>
  </mergeCells>
  <printOptions horizontalCentered="1" verticalCentered="1"/>
  <pageMargins left="0.31496062992125984" right="0.31496062992125984" top="0.55118110236220474" bottom="0.15748031496062992" header="0.11811023622047245" footer="0.11811023622047245"/>
  <pageSetup paperSize="9" scale="87" orientation="landscape" r:id="rId1"/>
  <rowBreaks count="1" manualBreakCount="1">
    <brk id="15" max="41" man="1"/>
  </rowBreaks>
  <colBreaks count="1" manualBreakCount="1">
    <brk id="28" max="39" man="1"/>
  </col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sheetPr>
  <dimension ref="A1:AV49"/>
  <sheetViews>
    <sheetView rightToLeft="1" view="pageBreakPreview" zoomScale="53" zoomScaleNormal="33" zoomScaleSheetLayoutView="53" workbookViewId="0">
      <selection activeCell="I6" sqref="I6"/>
    </sheetView>
  </sheetViews>
  <sheetFormatPr defaultRowHeight="21"/>
  <cols>
    <col min="1" max="1" width="5.42578125" style="8" customWidth="1"/>
    <col min="2" max="2" width="25.140625" style="8" customWidth="1"/>
    <col min="3" max="3" width="9.42578125" style="8" customWidth="1"/>
    <col min="4" max="4" width="51" style="1" customWidth="1"/>
    <col min="5" max="5" width="10.28515625" style="8" customWidth="1"/>
    <col min="6" max="6" width="10.42578125" style="8" customWidth="1"/>
    <col min="7" max="7" width="10.7109375" style="8" customWidth="1"/>
    <col min="8" max="9" width="11.140625" style="1" customWidth="1"/>
    <col min="10" max="10" width="9" style="8" customWidth="1"/>
    <col min="11" max="11" width="9.140625" style="8" customWidth="1"/>
    <col min="12" max="12" width="9.7109375" style="8" customWidth="1"/>
    <col min="13" max="13" width="10.28515625" style="2" customWidth="1"/>
    <col min="14" max="14" width="10.85546875" style="2" customWidth="1"/>
    <col min="15" max="15" width="6.42578125" style="8" customWidth="1"/>
    <col min="16" max="16" width="43.85546875" style="8" customWidth="1"/>
    <col min="17" max="17" width="14.140625" customWidth="1"/>
    <col min="18" max="18" width="11.7109375" customWidth="1"/>
    <col min="19" max="19" width="14.42578125" customWidth="1"/>
    <col min="20" max="20" width="11" customWidth="1"/>
    <col min="21" max="21" width="16.7109375" style="12" customWidth="1"/>
    <col min="22" max="22" width="11.5703125" customWidth="1"/>
    <col min="23" max="23" width="15.85546875" style="4" customWidth="1"/>
    <col min="24" max="24" width="31.140625" style="1" customWidth="1"/>
    <col min="25" max="25" width="6.42578125" style="8" customWidth="1"/>
    <col min="26" max="27" width="10.42578125" customWidth="1"/>
    <col min="28" max="28" width="8.85546875" customWidth="1"/>
    <col min="29" max="29" width="9.5703125" customWidth="1"/>
    <col min="30" max="30" width="9.42578125" customWidth="1"/>
    <col min="31" max="31" width="9.140625" customWidth="1"/>
    <col min="32" max="32" width="9.7109375" customWidth="1"/>
    <col min="33" max="33" width="7.85546875" customWidth="1"/>
    <col min="34" max="34" width="7.42578125" customWidth="1"/>
    <col min="35" max="35" width="9.85546875" customWidth="1"/>
    <col min="36" max="36" width="11.140625" customWidth="1"/>
    <col min="37" max="37" width="10.42578125" customWidth="1"/>
    <col min="38" max="38" width="9.5703125" customWidth="1"/>
    <col min="39" max="39" width="7.42578125" customWidth="1"/>
    <col min="40" max="40" width="9.140625" customWidth="1"/>
    <col min="41" max="41" width="8.5703125" customWidth="1"/>
    <col min="42" max="43" width="5.5703125" customWidth="1"/>
    <col min="44" max="44" width="6.5703125" customWidth="1"/>
    <col min="45" max="45" width="5.5703125" customWidth="1"/>
    <col min="46" max="46" width="7.85546875" customWidth="1"/>
    <col min="47" max="47" width="8" customWidth="1"/>
    <col min="48" max="48" width="8.7109375" customWidth="1"/>
  </cols>
  <sheetData>
    <row r="1" spans="1:48" s="29" customFormat="1" ht="39.75" customHeight="1" thickBot="1">
      <c r="A1" s="1068" t="s">
        <v>750</v>
      </c>
      <c r="B1" s="1068"/>
      <c r="C1" s="1068"/>
      <c r="D1" s="1068"/>
      <c r="E1" s="1068"/>
      <c r="F1" s="1068"/>
      <c r="G1" s="1068"/>
      <c r="H1" s="1068"/>
      <c r="I1" s="1068"/>
      <c r="J1" s="1068"/>
      <c r="K1" s="1068"/>
      <c r="L1" s="1068"/>
      <c r="M1" s="1068"/>
      <c r="N1" s="264">
        <v>22</v>
      </c>
      <c r="O1" s="68"/>
      <c r="P1" s="68"/>
      <c r="U1" s="60"/>
      <c r="W1" s="61"/>
      <c r="X1" s="185">
        <v>23</v>
      </c>
      <c r="Y1" s="68"/>
      <c r="AU1" s="1005">
        <v>24</v>
      </c>
      <c r="AV1" s="1005"/>
    </row>
    <row r="2" spans="1:48" s="23" customFormat="1" ht="30" customHeight="1" thickBot="1">
      <c r="A2" s="1044" t="s">
        <v>106</v>
      </c>
      <c r="B2" s="508" t="s">
        <v>28</v>
      </c>
      <c r="C2" s="508" t="s">
        <v>30</v>
      </c>
      <c r="D2" s="1038" t="s">
        <v>32</v>
      </c>
      <c r="E2" s="508" t="s">
        <v>34</v>
      </c>
      <c r="F2" s="1038" t="s">
        <v>110</v>
      </c>
      <c r="G2" s="1038" t="s">
        <v>200</v>
      </c>
      <c r="H2" s="1038" t="s">
        <v>37</v>
      </c>
      <c r="I2" s="1038" t="s">
        <v>37</v>
      </c>
      <c r="J2" s="1038" t="s">
        <v>24</v>
      </c>
      <c r="K2" s="1038" t="s">
        <v>45</v>
      </c>
      <c r="L2" s="1038" t="s">
        <v>41</v>
      </c>
      <c r="M2" s="1041" t="s">
        <v>224</v>
      </c>
      <c r="N2" s="1058" t="s">
        <v>225</v>
      </c>
      <c r="O2" s="1044" t="s">
        <v>106</v>
      </c>
      <c r="P2" s="1038" t="s">
        <v>40</v>
      </c>
      <c r="Q2" s="54" t="s">
        <v>28</v>
      </c>
      <c r="R2" s="508" t="s">
        <v>206</v>
      </c>
      <c r="S2" s="509" t="s">
        <v>210</v>
      </c>
      <c r="T2" s="508" t="s">
        <v>211</v>
      </c>
      <c r="U2" s="508" t="s">
        <v>220</v>
      </c>
      <c r="V2" s="1055" t="s">
        <v>30</v>
      </c>
      <c r="W2" s="508" t="s">
        <v>217</v>
      </c>
      <c r="X2" s="1069" t="s">
        <v>201</v>
      </c>
      <c r="Y2" s="1044" t="s">
        <v>106</v>
      </c>
      <c r="Z2" s="1061" t="s">
        <v>5</v>
      </c>
      <c r="AA2" s="1062"/>
      <c r="AB2" s="1062"/>
      <c r="AC2" s="1062"/>
      <c r="AD2" s="1062"/>
      <c r="AE2" s="1062"/>
      <c r="AF2" s="1062"/>
      <c r="AG2" s="1062"/>
      <c r="AH2" s="1062"/>
      <c r="AI2" s="1062"/>
      <c r="AJ2" s="1063"/>
      <c r="AK2" s="1064"/>
      <c r="AL2" s="1008" t="s">
        <v>102</v>
      </c>
      <c r="AM2" s="1022" t="s">
        <v>13</v>
      </c>
      <c r="AN2" s="1022"/>
      <c r="AO2" s="1022"/>
      <c r="AP2" s="1022"/>
      <c r="AQ2" s="1022"/>
      <c r="AR2" s="1022"/>
      <c r="AS2" s="1022"/>
      <c r="AT2" s="1022"/>
      <c r="AU2" s="1023"/>
      <c r="AV2" s="1017" t="s">
        <v>102</v>
      </c>
    </row>
    <row r="3" spans="1:48" s="23" customFormat="1" ht="30" customHeight="1" thickBot="1">
      <c r="A3" s="1045"/>
      <c r="B3" s="504" t="s">
        <v>222</v>
      </c>
      <c r="C3" s="55" t="s">
        <v>198</v>
      </c>
      <c r="D3" s="1039"/>
      <c r="E3" s="504" t="s">
        <v>35</v>
      </c>
      <c r="F3" s="1039"/>
      <c r="G3" s="1039"/>
      <c r="H3" s="1039"/>
      <c r="I3" s="1039"/>
      <c r="J3" s="1039"/>
      <c r="K3" s="1039"/>
      <c r="L3" s="1039"/>
      <c r="M3" s="1042"/>
      <c r="N3" s="1059"/>
      <c r="O3" s="1045"/>
      <c r="P3" s="1039"/>
      <c r="Q3" s="56" t="s">
        <v>202</v>
      </c>
      <c r="R3" s="504" t="s">
        <v>207</v>
      </c>
      <c r="S3" s="506" t="s">
        <v>203</v>
      </c>
      <c r="T3" s="504" t="s">
        <v>212</v>
      </c>
      <c r="U3" s="1039" t="s">
        <v>215</v>
      </c>
      <c r="V3" s="1056"/>
      <c r="W3" s="504" t="s">
        <v>218</v>
      </c>
      <c r="X3" s="1070"/>
      <c r="Y3" s="1045"/>
      <c r="Z3" s="1047" t="s">
        <v>112</v>
      </c>
      <c r="AA3" s="1048"/>
      <c r="AB3" s="1048"/>
      <c r="AC3" s="1048"/>
      <c r="AD3" s="20">
        <v>18</v>
      </c>
      <c r="AE3" s="1049" t="s">
        <v>113</v>
      </c>
      <c r="AF3" s="1050"/>
      <c r="AG3" s="1050"/>
      <c r="AH3" s="1050"/>
      <c r="AI3" s="20">
        <v>18</v>
      </c>
      <c r="AJ3" s="1051" t="s">
        <v>6</v>
      </c>
      <c r="AK3" s="1065" t="s">
        <v>7</v>
      </c>
      <c r="AL3" s="1009"/>
      <c r="AM3" s="1024" t="s">
        <v>279</v>
      </c>
      <c r="AN3" s="1024"/>
      <c r="AO3" s="1025"/>
      <c r="AP3" s="1026" t="s">
        <v>14</v>
      </c>
      <c r="AQ3" s="1027"/>
      <c r="AR3" s="1028"/>
      <c r="AS3" s="1029" t="s">
        <v>111</v>
      </c>
      <c r="AT3" s="1030"/>
      <c r="AU3" s="1031"/>
      <c r="AV3" s="1018"/>
    </row>
    <row r="4" spans="1:48" s="23" customFormat="1" ht="30" customHeight="1">
      <c r="A4" s="1045"/>
      <c r="B4" s="504" t="s">
        <v>223</v>
      </c>
      <c r="C4" s="1039" t="s">
        <v>31</v>
      </c>
      <c r="D4" s="1039" t="s">
        <v>199</v>
      </c>
      <c r="E4" s="1039" t="s">
        <v>199</v>
      </c>
      <c r="F4" s="1039" t="s">
        <v>199</v>
      </c>
      <c r="G4" s="1039" t="s">
        <v>199</v>
      </c>
      <c r="H4" s="1039" t="s">
        <v>38</v>
      </c>
      <c r="I4" s="1039" t="s">
        <v>39</v>
      </c>
      <c r="J4" s="1039" t="s">
        <v>199</v>
      </c>
      <c r="K4" s="1039" t="s">
        <v>46</v>
      </c>
      <c r="L4" s="1039" t="s">
        <v>42</v>
      </c>
      <c r="M4" s="1042"/>
      <c r="N4" s="1059"/>
      <c r="O4" s="1045"/>
      <c r="P4" s="1039" t="s">
        <v>199</v>
      </c>
      <c r="Q4" s="56" t="s">
        <v>203</v>
      </c>
      <c r="R4" s="504" t="s">
        <v>203</v>
      </c>
      <c r="S4" s="506" t="s">
        <v>208</v>
      </c>
      <c r="T4" s="504" t="s">
        <v>213</v>
      </c>
      <c r="U4" s="1039"/>
      <c r="V4" s="1056" t="s">
        <v>216</v>
      </c>
      <c r="W4" s="1039" t="s">
        <v>219</v>
      </c>
      <c r="X4" s="1070"/>
      <c r="Y4" s="1045"/>
      <c r="Z4" s="1011" t="s">
        <v>8</v>
      </c>
      <c r="AA4" s="1054"/>
      <c r="AB4" s="1032" t="s">
        <v>9</v>
      </c>
      <c r="AC4" s="1013"/>
      <c r="AD4" s="1015" t="s">
        <v>10</v>
      </c>
      <c r="AE4" s="1020" t="s">
        <v>8</v>
      </c>
      <c r="AF4" s="1054"/>
      <c r="AG4" s="1032" t="s">
        <v>9</v>
      </c>
      <c r="AH4" s="1013"/>
      <c r="AI4" s="1015" t="s">
        <v>10</v>
      </c>
      <c r="AJ4" s="1052"/>
      <c r="AK4" s="1066"/>
      <c r="AL4" s="1009"/>
      <c r="AM4" s="1020" t="s">
        <v>8</v>
      </c>
      <c r="AN4" s="1032" t="s">
        <v>9</v>
      </c>
      <c r="AO4" s="1034" t="s">
        <v>10</v>
      </c>
      <c r="AP4" s="1020" t="s">
        <v>8</v>
      </c>
      <c r="AQ4" s="1032" t="s">
        <v>9</v>
      </c>
      <c r="AR4" s="1036" t="s">
        <v>10</v>
      </c>
      <c r="AS4" s="1011" t="s">
        <v>8</v>
      </c>
      <c r="AT4" s="1013" t="s">
        <v>9</v>
      </c>
      <c r="AU4" s="1015" t="s">
        <v>10</v>
      </c>
      <c r="AV4" s="1018"/>
    </row>
    <row r="5" spans="1:48" s="23" customFormat="1" ht="30" customHeight="1" thickBot="1">
      <c r="A5" s="1046"/>
      <c r="B5" s="505" t="s">
        <v>221</v>
      </c>
      <c r="C5" s="1040"/>
      <c r="D5" s="1040"/>
      <c r="E5" s="1040"/>
      <c r="F5" s="1040"/>
      <c r="G5" s="1040"/>
      <c r="H5" s="1040"/>
      <c r="I5" s="1040"/>
      <c r="J5" s="1040"/>
      <c r="K5" s="1040"/>
      <c r="L5" s="1040"/>
      <c r="M5" s="1043"/>
      <c r="N5" s="1060"/>
      <c r="O5" s="1046"/>
      <c r="P5" s="1040"/>
      <c r="Q5" s="57" t="s">
        <v>204</v>
      </c>
      <c r="R5" s="505" t="s">
        <v>205</v>
      </c>
      <c r="S5" s="507" t="s">
        <v>209</v>
      </c>
      <c r="T5" s="505" t="s">
        <v>214</v>
      </c>
      <c r="U5" s="505" t="s">
        <v>199</v>
      </c>
      <c r="V5" s="1057"/>
      <c r="W5" s="1040"/>
      <c r="X5" s="1071"/>
      <c r="Y5" s="1046"/>
      <c r="Z5" s="697" t="s">
        <v>107</v>
      </c>
      <c r="AA5" s="698" t="s">
        <v>108</v>
      </c>
      <c r="AB5" s="705" t="s">
        <v>107</v>
      </c>
      <c r="AC5" s="771" t="s">
        <v>108</v>
      </c>
      <c r="AD5" s="1016"/>
      <c r="AE5" s="751" t="s">
        <v>107</v>
      </c>
      <c r="AF5" s="698" t="s">
        <v>108</v>
      </c>
      <c r="AG5" s="705" t="s">
        <v>107</v>
      </c>
      <c r="AH5" s="771" t="s">
        <v>108</v>
      </c>
      <c r="AI5" s="1016"/>
      <c r="AJ5" s="1053"/>
      <c r="AK5" s="1067"/>
      <c r="AL5" s="1010"/>
      <c r="AM5" s="1021"/>
      <c r="AN5" s="1033"/>
      <c r="AO5" s="1035"/>
      <c r="AP5" s="1021"/>
      <c r="AQ5" s="1033"/>
      <c r="AR5" s="1037"/>
      <c r="AS5" s="1012"/>
      <c r="AT5" s="1014"/>
      <c r="AU5" s="1016"/>
      <c r="AV5" s="1019"/>
    </row>
    <row r="6" spans="1:48" s="12" customFormat="1" ht="175.5" customHeight="1">
      <c r="A6" s="75">
        <v>1</v>
      </c>
      <c r="B6" s="78" t="s">
        <v>295</v>
      </c>
      <c r="C6" s="78" t="s">
        <v>315</v>
      </c>
      <c r="D6" s="90" t="s">
        <v>320</v>
      </c>
      <c r="E6" s="76" t="s">
        <v>275</v>
      </c>
      <c r="F6" s="76" t="s">
        <v>297</v>
      </c>
      <c r="G6" s="76" t="s">
        <v>48</v>
      </c>
      <c r="H6" s="77">
        <v>33420</v>
      </c>
      <c r="I6" s="77" t="s">
        <v>316</v>
      </c>
      <c r="J6" s="77" t="s">
        <v>48</v>
      </c>
      <c r="K6" s="77" t="s">
        <v>309</v>
      </c>
      <c r="L6" s="76" t="s">
        <v>299</v>
      </c>
      <c r="M6" s="691">
        <v>66</v>
      </c>
      <c r="N6" s="694">
        <f>SUM(I6,M6)</f>
        <v>66</v>
      </c>
      <c r="O6" s="75">
        <v>1</v>
      </c>
      <c r="P6" s="76" t="s">
        <v>317</v>
      </c>
      <c r="Q6" s="76" t="s">
        <v>318</v>
      </c>
      <c r="R6" s="76" t="s">
        <v>299</v>
      </c>
      <c r="S6" s="76" t="s">
        <v>299</v>
      </c>
      <c r="T6" s="78" t="s">
        <v>299</v>
      </c>
      <c r="U6" s="79">
        <v>3545</v>
      </c>
      <c r="V6" s="78" t="s">
        <v>304</v>
      </c>
      <c r="W6" s="79">
        <v>3545</v>
      </c>
      <c r="X6" s="96" t="s">
        <v>321</v>
      </c>
      <c r="Y6" s="216">
        <v>1</v>
      </c>
      <c r="Z6" s="699">
        <v>91</v>
      </c>
      <c r="AA6" s="699">
        <v>0</v>
      </c>
      <c r="AB6" s="383">
        <v>82</v>
      </c>
      <c r="AC6" s="772">
        <v>0</v>
      </c>
      <c r="AD6" s="775">
        <f>SUM(Z6:AC6)</f>
        <v>173</v>
      </c>
      <c r="AE6" s="702">
        <v>0</v>
      </c>
      <c r="AF6" s="699">
        <v>0</v>
      </c>
      <c r="AG6" s="383">
        <v>0</v>
      </c>
      <c r="AH6" s="772">
        <v>0</v>
      </c>
      <c r="AI6" s="775">
        <f>SUM(AE6:AH6)</f>
        <v>0</v>
      </c>
      <c r="AJ6" s="63">
        <v>112</v>
      </c>
      <c r="AK6" s="710">
        <v>61</v>
      </c>
      <c r="AL6" s="707">
        <f>SUM(AJ6:AK6)</f>
        <v>173</v>
      </c>
      <c r="AM6" s="702">
        <v>6</v>
      </c>
      <c r="AN6" s="383">
        <v>27</v>
      </c>
      <c r="AO6" s="389">
        <f>SUM(AM6:AN6)</f>
        <v>33</v>
      </c>
      <c r="AP6" s="699">
        <v>0</v>
      </c>
      <c r="AQ6" s="383">
        <v>0</v>
      </c>
      <c r="AR6" s="389">
        <f>SUM(AP6:AQ6)</f>
        <v>0</v>
      </c>
      <c r="AS6" s="699">
        <v>19</v>
      </c>
      <c r="AT6" s="772">
        <v>15</v>
      </c>
      <c r="AU6" s="775">
        <f>SUM(AS6:AT6)</f>
        <v>34</v>
      </c>
      <c r="AV6" s="707">
        <f>SUM(AO6,AR6,AU6)</f>
        <v>67</v>
      </c>
    </row>
    <row r="7" spans="1:48" s="12" customFormat="1" ht="107.25" customHeight="1">
      <c r="A7" s="626">
        <v>2</v>
      </c>
      <c r="B7" s="516" t="s">
        <v>319</v>
      </c>
      <c r="C7" s="516" t="s">
        <v>315</v>
      </c>
      <c r="D7" s="627" t="s">
        <v>342</v>
      </c>
      <c r="E7" s="516" t="s">
        <v>237</v>
      </c>
      <c r="F7" s="516" t="s">
        <v>297</v>
      </c>
      <c r="G7" s="516" t="s">
        <v>48</v>
      </c>
      <c r="H7" s="628">
        <v>35809</v>
      </c>
      <c r="I7" s="628" t="s">
        <v>316</v>
      </c>
      <c r="J7" s="628" t="s">
        <v>48</v>
      </c>
      <c r="K7" s="628" t="s">
        <v>309</v>
      </c>
      <c r="L7" s="516" t="s">
        <v>299</v>
      </c>
      <c r="M7" s="686">
        <v>8</v>
      </c>
      <c r="N7" s="694">
        <v>8</v>
      </c>
      <c r="O7" s="626">
        <v>8</v>
      </c>
      <c r="P7" s="516" t="s">
        <v>322</v>
      </c>
      <c r="Q7" s="516" t="s">
        <v>318</v>
      </c>
      <c r="R7" s="516" t="s">
        <v>299</v>
      </c>
      <c r="S7" s="516" t="s">
        <v>299</v>
      </c>
      <c r="T7" s="516" t="s">
        <v>299</v>
      </c>
      <c r="U7" s="629">
        <v>18362</v>
      </c>
      <c r="V7" s="516" t="s">
        <v>304</v>
      </c>
      <c r="W7" s="629">
        <v>18362</v>
      </c>
      <c r="X7" s="630" t="s">
        <v>323</v>
      </c>
      <c r="Y7" s="631">
        <v>2</v>
      </c>
      <c r="Z7" s="700">
        <v>181</v>
      </c>
      <c r="AA7" s="700">
        <v>676</v>
      </c>
      <c r="AB7" s="706">
        <v>164</v>
      </c>
      <c r="AC7" s="773">
        <v>691</v>
      </c>
      <c r="AD7" s="776">
        <f>SUM(Z7:AC7)</f>
        <v>1712</v>
      </c>
      <c r="AE7" s="703">
        <v>119</v>
      </c>
      <c r="AF7" s="700">
        <v>51</v>
      </c>
      <c r="AG7" s="706">
        <v>108</v>
      </c>
      <c r="AH7" s="773">
        <v>24</v>
      </c>
      <c r="AI7" s="776">
        <v>302</v>
      </c>
      <c r="AJ7" s="777">
        <v>1132</v>
      </c>
      <c r="AK7" s="711">
        <v>545</v>
      </c>
      <c r="AL7" s="708">
        <v>1677</v>
      </c>
      <c r="AM7" s="703">
        <v>2</v>
      </c>
      <c r="AN7" s="706">
        <v>2</v>
      </c>
      <c r="AO7" s="770">
        <f>SUM(AM7:AN7)</f>
        <v>4</v>
      </c>
      <c r="AP7" s="700">
        <v>2</v>
      </c>
      <c r="AQ7" s="706">
        <v>2</v>
      </c>
      <c r="AR7" s="770">
        <f>SUM(AP7:AQ7)</f>
        <v>4</v>
      </c>
      <c r="AS7" s="700">
        <v>5</v>
      </c>
      <c r="AT7" s="773">
        <v>3</v>
      </c>
      <c r="AU7" s="776">
        <f>SUM(AS7:AT7)</f>
        <v>8</v>
      </c>
      <c r="AV7" s="708">
        <f>SUM(AO7,AR7,AU7)</f>
        <v>16</v>
      </c>
    </row>
    <row r="8" spans="1:48" s="12" customFormat="1" ht="161.25" customHeight="1" thickBot="1">
      <c r="A8" s="75">
        <v>3</v>
      </c>
      <c r="B8" s="83" t="s">
        <v>189</v>
      </c>
      <c r="C8" s="83" t="s">
        <v>315</v>
      </c>
      <c r="D8" s="90" t="s">
        <v>334</v>
      </c>
      <c r="E8" s="81" t="s">
        <v>333</v>
      </c>
      <c r="F8" s="81" t="s">
        <v>297</v>
      </c>
      <c r="G8" s="81" t="s">
        <v>48</v>
      </c>
      <c r="H8" s="82">
        <v>1992</v>
      </c>
      <c r="I8" s="82" t="s">
        <v>316</v>
      </c>
      <c r="J8" s="82" t="s">
        <v>48</v>
      </c>
      <c r="K8" s="85" t="s">
        <v>314</v>
      </c>
      <c r="L8" s="81" t="s">
        <v>229</v>
      </c>
      <c r="M8" s="686">
        <v>61</v>
      </c>
      <c r="N8" s="694">
        <f>SUM(I8,M8)</f>
        <v>61</v>
      </c>
      <c r="O8" s="75">
        <v>3</v>
      </c>
      <c r="P8" s="86" t="s">
        <v>301</v>
      </c>
      <c r="Q8" s="24" t="s">
        <v>228</v>
      </c>
      <c r="R8" s="53" t="s">
        <v>229</v>
      </c>
      <c r="S8" s="24" t="s">
        <v>302</v>
      </c>
      <c r="T8" s="83" t="s">
        <v>303</v>
      </c>
      <c r="U8" s="84">
        <v>173107</v>
      </c>
      <c r="V8" s="83" t="s">
        <v>300</v>
      </c>
      <c r="W8" s="84">
        <v>173107</v>
      </c>
      <c r="X8" s="617" t="s">
        <v>305</v>
      </c>
      <c r="Y8" s="216">
        <v>3</v>
      </c>
      <c r="Z8" s="701">
        <v>0</v>
      </c>
      <c r="AA8" s="701">
        <v>0</v>
      </c>
      <c r="AB8" s="385">
        <v>0</v>
      </c>
      <c r="AC8" s="774">
        <v>0</v>
      </c>
      <c r="AD8" s="422">
        <f>SUM(Z8:AC8)</f>
        <v>0</v>
      </c>
      <c r="AE8" s="704">
        <v>9</v>
      </c>
      <c r="AF8" s="701">
        <v>8</v>
      </c>
      <c r="AG8" s="385">
        <v>17</v>
      </c>
      <c r="AH8" s="774">
        <v>20</v>
      </c>
      <c r="AI8" s="422">
        <f>SUM(AE8:AH8)</f>
        <v>54</v>
      </c>
      <c r="AJ8" s="3">
        <v>41</v>
      </c>
      <c r="AK8" s="712">
        <v>13</v>
      </c>
      <c r="AL8" s="709">
        <f>SUM(AJ8:AK8)</f>
        <v>54</v>
      </c>
      <c r="AM8" s="704">
        <v>5</v>
      </c>
      <c r="AN8" s="385">
        <v>2</v>
      </c>
      <c r="AO8" s="391">
        <f>SUM(AM8:AN8)</f>
        <v>7</v>
      </c>
      <c r="AP8" s="701">
        <v>8</v>
      </c>
      <c r="AQ8" s="385">
        <v>7</v>
      </c>
      <c r="AR8" s="391">
        <f>SUM(AP8:AQ8)</f>
        <v>15</v>
      </c>
      <c r="AS8" s="701">
        <v>9</v>
      </c>
      <c r="AT8" s="774">
        <v>30</v>
      </c>
      <c r="AU8" s="422">
        <f>SUM(AS8:AT8)</f>
        <v>39</v>
      </c>
      <c r="AV8" s="709">
        <f>SUM(AO8,AR8,AU8)</f>
        <v>61</v>
      </c>
    </row>
    <row r="9" spans="1:48" s="12" customFormat="1" ht="125.25" customHeight="1" thickBot="1">
      <c r="A9" s="632">
        <v>4</v>
      </c>
      <c r="B9" s="517" t="s">
        <v>296</v>
      </c>
      <c r="C9" s="517" t="s">
        <v>315</v>
      </c>
      <c r="D9" s="633" t="s">
        <v>324</v>
      </c>
      <c r="E9" s="517" t="s">
        <v>306</v>
      </c>
      <c r="F9" s="517" t="s">
        <v>297</v>
      </c>
      <c r="G9" s="517" t="s">
        <v>48</v>
      </c>
      <c r="H9" s="634">
        <v>35796</v>
      </c>
      <c r="I9" s="634" t="s">
        <v>316</v>
      </c>
      <c r="J9" s="634" t="s">
        <v>48</v>
      </c>
      <c r="K9" s="635" t="s">
        <v>314</v>
      </c>
      <c r="L9" s="517" t="s">
        <v>299</v>
      </c>
      <c r="M9" s="687">
        <v>25</v>
      </c>
      <c r="N9" s="696">
        <f>SUM(I9,M9)</f>
        <v>25</v>
      </c>
      <c r="O9" s="632">
        <v>4</v>
      </c>
      <c r="P9" s="517" t="s">
        <v>325</v>
      </c>
      <c r="Q9" s="517" t="s">
        <v>318</v>
      </c>
      <c r="R9" s="517" t="s">
        <v>299</v>
      </c>
      <c r="S9" s="517" t="s">
        <v>299</v>
      </c>
      <c r="T9" s="517" t="s">
        <v>299</v>
      </c>
      <c r="U9" s="636">
        <v>45998</v>
      </c>
      <c r="V9" s="517" t="s">
        <v>304</v>
      </c>
      <c r="W9" s="636">
        <v>45998</v>
      </c>
      <c r="X9" s="637" t="s">
        <v>326</v>
      </c>
      <c r="Y9" s="638">
        <v>4</v>
      </c>
      <c r="Z9" s="701">
        <v>1</v>
      </c>
      <c r="AA9" s="701">
        <v>360</v>
      </c>
      <c r="AB9" s="385">
        <v>0</v>
      </c>
      <c r="AC9" s="774">
        <v>277</v>
      </c>
      <c r="AD9" s="422">
        <f>SUM(Z9:AC9)</f>
        <v>638</v>
      </c>
      <c r="AE9" s="704">
        <v>0</v>
      </c>
      <c r="AF9" s="701">
        <v>0</v>
      </c>
      <c r="AG9" s="385">
        <v>0</v>
      </c>
      <c r="AH9" s="774">
        <v>0</v>
      </c>
      <c r="AI9" s="422">
        <f>SUM(AE9:AH9)</f>
        <v>0</v>
      </c>
      <c r="AJ9" s="3">
        <v>638</v>
      </c>
      <c r="AK9" s="712">
        <v>0</v>
      </c>
      <c r="AL9" s="709">
        <f>SUM(AJ9:AK9)</f>
        <v>638</v>
      </c>
      <c r="AM9" s="704">
        <v>4</v>
      </c>
      <c r="AN9" s="385">
        <v>13</v>
      </c>
      <c r="AO9" s="391">
        <f>SUM(AM9:AN9)</f>
        <v>17</v>
      </c>
      <c r="AP9" s="701">
        <v>0</v>
      </c>
      <c r="AQ9" s="385">
        <v>0</v>
      </c>
      <c r="AR9" s="391">
        <f>SUM(AP9:AQ9)</f>
        <v>0</v>
      </c>
      <c r="AS9" s="701">
        <v>4</v>
      </c>
      <c r="AT9" s="774">
        <v>4</v>
      </c>
      <c r="AU9" s="422">
        <f>SUM(AS9:AT9)</f>
        <v>8</v>
      </c>
      <c r="AV9" s="709">
        <f>SUM(AO9,AR9,AU9)</f>
        <v>25</v>
      </c>
    </row>
    <row r="10" spans="1:48" s="29" customFormat="1" ht="37.5" customHeight="1" thickBot="1">
      <c r="A10" s="1068" t="s">
        <v>906</v>
      </c>
      <c r="B10" s="1068"/>
      <c r="C10" s="1068"/>
      <c r="D10" s="1068"/>
      <c r="E10" s="1068"/>
      <c r="F10" s="1068"/>
      <c r="G10" s="1068"/>
      <c r="H10" s="1068"/>
      <c r="I10" s="1068"/>
      <c r="J10" s="1068"/>
      <c r="K10" s="1068"/>
      <c r="L10" s="1068"/>
      <c r="M10" s="1068"/>
      <c r="N10" s="185">
        <v>25</v>
      </c>
      <c r="O10" s="68"/>
      <c r="P10" s="68"/>
      <c r="U10" s="60"/>
      <c r="W10" s="61"/>
      <c r="X10" s="185">
        <v>26</v>
      </c>
      <c r="Y10" s="68"/>
      <c r="AU10" s="1006">
        <v>27</v>
      </c>
      <c r="AV10" s="1006"/>
    </row>
    <row r="11" spans="1:48" s="23" customFormat="1" ht="30" customHeight="1" thickBot="1">
      <c r="A11" s="1044" t="s">
        <v>106</v>
      </c>
      <c r="B11" s="508" t="s">
        <v>28</v>
      </c>
      <c r="C11" s="508" t="s">
        <v>30</v>
      </c>
      <c r="D11" s="1038" t="s">
        <v>32</v>
      </c>
      <c r="E11" s="508" t="s">
        <v>34</v>
      </c>
      <c r="F11" s="1038" t="s">
        <v>110</v>
      </c>
      <c r="G11" s="1038" t="s">
        <v>200</v>
      </c>
      <c r="H11" s="1038" t="s">
        <v>37</v>
      </c>
      <c r="I11" s="1038" t="s">
        <v>37</v>
      </c>
      <c r="J11" s="1038" t="s">
        <v>24</v>
      </c>
      <c r="K11" s="1038" t="s">
        <v>45</v>
      </c>
      <c r="L11" s="1038" t="s">
        <v>41</v>
      </c>
      <c r="M11" s="1041" t="s">
        <v>224</v>
      </c>
      <c r="N11" s="1058" t="s">
        <v>225</v>
      </c>
      <c r="O11" s="1044" t="s">
        <v>106</v>
      </c>
      <c r="P11" s="1038" t="s">
        <v>40</v>
      </c>
      <c r="Q11" s="54" t="s">
        <v>28</v>
      </c>
      <c r="R11" s="508" t="s">
        <v>206</v>
      </c>
      <c r="S11" s="509" t="s">
        <v>210</v>
      </c>
      <c r="T11" s="508" t="s">
        <v>211</v>
      </c>
      <c r="U11" s="508" t="s">
        <v>220</v>
      </c>
      <c r="V11" s="1055" t="s">
        <v>30</v>
      </c>
      <c r="W11" s="509" t="s">
        <v>217</v>
      </c>
      <c r="X11" s="1072" t="s">
        <v>201</v>
      </c>
      <c r="Y11" s="1044" t="s">
        <v>106</v>
      </c>
      <c r="Z11" s="1061" t="s">
        <v>5</v>
      </c>
      <c r="AA11" s="1062"/>
      <c r="AB11" s="1062"/>
      <c r="AC11" s="1062"/>
      <c r="AD11" s="1062"/>
      <c r="AE11" s="1062"/>
      <c r="AF11" s="1062"/>
      <c r="AG11" s="1062"/>
      <c r="AH11" s="1062"/>
      <c r="AI11" s="1062"/>
      <c r="AJ11" s="1063"/>
      <c r="AK11" s="1064"/>
      <c r="AL11" s="1008" t="s">
        <v>102</v>
      </c>
      <c r="AM11" s="1022" t="s">
        <v>13</v>
      </c>
      <c r="AN11" s="1022"/>
      <c r="AO11" s="1022"/>
      <c r="AP11" s="1022"/>
      <c r="AQ11" s="1022"/>
      <c r="AR11" s="1022"/>
      <c r="AS11" s="1022"/>
      <c r="AT11" s="1022"/>
      <c r="AU11" s="1023"/>
      <c r="AV11" s="1017" t="s">
        <v>102</v>
      </c>
    </row>
    <row r="12" spans="1:48" s="23" customFormat="1" ht="30" customHeight="1" thickBot="1">
      <c r="A12" s="1045"/>
      <c r="B12" s="504" t="s">
        <v>222</v>
      </c>
      <c r="C12" s="55" t="s">
        <v>198</v>
      </c>
      <c r="D12" s="1039"/>
      <c r="E12" s="504" t="s">
        <v>35</v>
      </c>
      <c r="F12" s="1039"/>
      <c r="G12" s="1039"/>
      <c r="H12" s="1039"/>
      <c r="I12" s="1039"/>
      <c r="J12" s="1039"/>
      <c r="K12" s="1039"/>
      <c r="L12" s="1039"/>
      <c r="M12" s="1042"/>
      <c r="N12" s="1059"/>
      <c r="O12" s="1045"/>
      <c r="P12" s="1039"/>
      <c r="Q12" s="56" t="s">
        <v>202</v>
      </c>
      <c r="R12" s="504" t="s">
        <v>207</v>
      </c>
      <c r="S12" s="506" t="s">
        <v>203</v>
      </c>
      <c r="T12" s="504" t="s">
        <v>212</v>
      </c>
      <c r="U12" s="1039" t="s">
        <v>215</v>
      </c>
      <c r="V12" s="1056"/>
      <c r="W12" s="506" t="s">
        <v>218</v>
      </c>
      <c r="X12" s="1073"/>
      <c r="Y12" s="1045"/>
      <c r="Z12" s="1047" t="s">
        <v>112</v>
      </c>
      <c r="AA12" s="1048"/>
      <c r="AB12" s="1048"/>
      <c r="AC12" s="1048"/>
      <c r="AD12" s="20">
        <v>18</v>
      </c>
      <c r="AE12" s="1049" t="s">
        <v>113</v>
      </c>
      <c r="AF12" s="1050"/>
      <c r="AG12" s="1050"/>
      <c r="AH12" s="1050"/>
      <c r="AI12" s="20">
        <v>18</v>
      </c>
      <c r="AJ12" s="1051" t="s">
        <v>6</v>
      </c>
      <c r="AK12" s="1065" t="s">
        <v>7</v>
      </c>
      <c r="AL12" s="1009"/>
      <c r="AM12" s="1024" t="s">
        <v>279</v>
      </c>
      <c r="AN12" s="1024"/>
      <c r="AO12" s="1025"/>
      <c r="AP12" s="1026" t="s">
        <v>14</v>
      </c>
      <c r="AQ12" s="1027"/>
      <c r="AR12" s="1028"/>
      <c r="AS12" s="1029" t="s">
        <v>111</v>
      </c>
      <c r="AT12" s="1030"/>
      <c r="AU12" s="1031"/>
      <c r="AV12" s="1018"/>
    </row>
    <row r="13" spans="1:48" s="23" customFormat="1" ht="30" customHeight="1">
      <c r="A13" s="1045"/>
      <c r="B13" s="504" t="s">
        <v>223</v>
      </c>
      <c r="C13" s="1039" t="s">
        <v>31</v>
      </c>
      <c r="D13" s="1039" t="s">
        <v>199</v>
      </c>
      <c r="E13" s="1039" t="s">
        <v>199</v>
      </c>
      <c r="F13" s="1039" t="s">
        <v>199</v>
      </c>
      <c r="G13" s="1039" t="s">
        <v>199</v>
      </c>
      <c r="H13" s="1039" t="s">
        <v>38</v>
      </c>
      <c r="I13" s="1039" t="s">
        <v>39</v>
      </c>
      <c r="J13" s="1039" t="s">
        <v>199</v>
      </c>
      <c r="K13" s="1039" t="s">
        <v>46</v>
      </c>
      <c r="L13" s="1039" t="s">
        <v>42</v>
      </c>
      <c r="M13" s="1042"/>
      <c r="N13" s="1059"/>
      <c r="O13" s="1045"/>
      <c r="P13" s="1039" t="s">
        <v>199</v>
      </c>
      <c r="Q13" s="56" t="s">
        <v>203</v>
      </c>
      <c r="R13" s="504" t="s">
        <v>203</v>
      </c>
      <c r="S13" s="506" t="s">
        <v>208</v>
      </c>
      <c r="T13" s="504" t="s">
        <v>213</v>
      </c>
      <c r="U13" s="1039"/>
      <c r="V13" s="1056" t="s">
        <v>216</v>
      </c>
      <c r="W13" s="1056" t="s">
        <v>219</v>
      </c>
      <c r="X13" s="1073"/>
      <c r="Y13" s="1045"/>
      <c r="Z13" s="1011" t="s">
        <v>8</v>
      </c>
      <c r="AA13" s="1054"/>
      <c r="AB13" s="1032" t="s">
        <v>9</v>
      </c>
      <c r="AC13" s="1013"/>
      <c r="AD13" s="1015" t="s">
        <v>10</v>
      </c>
      <c r="AE13" s="1020" t="s">
        <v>8</v>
      </c>
      <c r="AF13" s="1054"/>
      <c r="AG13" s="1032" t="s">
        <v>9</v>
      </c>
      <c r="AH13" s="1013"/>
      <c r="AI13" s="1015" t="s">
        <v>10</v>
      </c>
      <c r="AJ13" s="1052"/>
      <c r="AK13" s="1066"/>
      <c r="AL13" s="1009"/>
      <c r="AM13" s="1020" t="s">
        <v>8</v>
      </c>
      <c r="AN13" s="1013" t="s">
        <v>9</v>
      </c>
      <c r="AO13" s="1015" t="s">
        <v>10</v>
      </c>
      <c r="AP13" s="1020" t="s">
        <v>8</v>
      </c>
      <c r="AQ13" s="1013" t="s">
        <v>9</v>
      </c>
      <c r="AR13" s="1015" t="s">
        <v>10</v>
      </c>
      <c r="AS13" s="1020" t="s">
        <v>8</v>
      </c>
      <c r="AT13" s="1013" t="s">
        <v>9</v>
      </c>
      <c r="AU13" s="1015" t="s">
        <v>10</v>
      </c>
      <c r="AV13" s="1018"/>
    </row>
    <row r="14" spans="1:48" s="23" customFormat="1" ht="30" customHeight="1" thickBot="1">
      <c r="A14" s="1046"/>
      <c r="B14" s="505" t="s">
        <v>221</v>
      </c>
      <c r="C14" s="1040"/>
      <c r="D14" s="1040"/>
      <c r="E14" s="1040"/>
      <c r="F14" s="1040"/>
      <c r="G14" s="1040"/>
      <c r="H14" s="1040"/>
      <c r="I14" s="1040"/>
      <c r="J14" s="1040"/>
      <c r="K14" s="1040"/>
      <c r="L14" s="1040"/>
      <c r="M14" s="1043"/>
      <c r="N14" s="1060"/>
      <c r="O14" s="1046"/>
      <c r="P14" s="1040"/>
      <c r="Q14" s="57" t="s">
        <v>204</v>
      </c>
      <c r="R14" s="505" t="s">
        <v>205</v>
      </c>
      <c r="S14" s="507" t="s">
        <v>209</v>
      </c>
      <c r="T14" s="505" t="s">
        <v>214</v>
      </c>
      <c r="U14" s="505" t="s">
        <v>199</v>
      </c>
      <c r="V14" s="1057"/>
      <c r="W14" s="1057"/>
      <c r="X14" s="1074"/>
      <c r="Y14" s="1046"/>
      <c r="Z14" s="697" t="s">
        <v>107</v>
      </c>
      <c r="AA14" s="698" t="s">
        <v>108</v>
      </c>
      <c r="AB14" s="705" t="s">
        <v>107</v>
      </c>
      <c r="AC14" s="771" t="s">
        <v>108</v>
      </c>
      <c r="AD14" s="1016"/>
      <c r="AE14" s="751" t="s">
        <v>107</v>
      </c>
      <c r="AF14" s="698" t="s">
        <v>108</v>
      </c>
      <c r="AG14" s="705" t="s">
        <v>107</v>
      </c>
      <c r="AH14" s="771" t="s">
        <v>108</v>
      </c>
      <c r="AI14" s="1016"/>
      <c r="AJ14" s="1053"/>
      <c r="AK14" s="1067"/>
      <c r="AL14" s="1010"/>
      <c r="AM14" s="1021"/>
      <c r="AN14" s="1014"/>
      <c r="AO14" s="1016"/>
      <c r="AP14" s="1021"/>
      <c r="AQ14" s="1014"/>
      <c r="AR14" s="1016"/>
      <c r="AS14" s="1021"/>
      <c r="AT14" s="1014"/>
      <c r="AU14" s="1016"/>
      <c r="AV14" s="1019"/>
    </row>
    <row r="15" spans="1:48" s="153" customFormat="1" ht="381.75" customHeight="1">
      <c r="A15" s="75">
        <v>5</v>
      </c>
      <c r="B15" s="83" t="s">
        <v>810</v>
      </c>
      <c r="C15" s="74" t="s">
        <v>811</v>
      </c>
      <c r="D15" s="639" t="s">
        <v>1036</v>
      </c>
      <c r="E15" s="76" t="s">
        <v>812</v>
      </c>
      <c r="F15" s="76" t="s">
        <v>813</v>
      </c>
      <c r="G15" s="76" t="s">
        <v>814</v>
      </c>
      <c r="H15" s="77">
        <v>42378</v>
      </c>
      <c r="I15" s="77">
        <v>43343</v>
      </c>
      <c r="J15" s="77" t="s">
        <v>815</v>
      </c>
      <c r="K15" s="77" t="s">
        <v>314</v>
      </c>
      <c r="L15" s="76" t="s">
        <v>299</v>
      </c>
      <c r="M15" s="691">
        <v>6</v>
      </c>
      <c r="N15" s="694">
        <v>1646</v>
      </c>
      <c r="O15" s="75">
        <v>5</v>
      </c>
      <c r="P15" s="76" t="s">
        <v>816</v>
      </c>
      <c r="Q15" s="76" t="s">
        <v>817</v>
      </c>
      <c r="R15" s="76" t="s">
        <v>313</v>
      </c>
      <c r="S15" s="76" t="s">
        <v>226</v>
      </c>
      <c r="T15" s="78" t="s">
        <v>818</v>
      </c>
      <c r="U15" s="79">
        <v>594967</v>
      </c>
      <c r="V15" s="78" t="s">
        <v>304</v>
      </c>
      <c r="W15" s="79">
        <v>594967</v>
      </c>
      <c r="X15" s="96" t="s">
        <v>819</v>
      </c>
      <c r="Y15" s="216">
        <v>5</v>
      </c>
      <c r="Z15" s="699">
        <v>0</v>
      </c>
      <c r="AA15" s="699">
        <v>0</v>
      </c>
      <c r="AB15" s="383">
        <v>0</v>
      </c>
      <c r="AC15" s="772">
        <v>0</v>
      </c>
      <c r="AD15" s="775">
        <f>SUM(Z15:AC15)</f>
        <v>0</v>
      </c>
      <c r="AE15" s="702">
        <v>0</v>
      </c>
      <c r="AF15" s="699">
        <v>1293</v>
      </c>
      <c r="AG15" s="383">
        <v>0</v>
      </c>
      <c r="AH15" s="772">
        <v>353</v>
      </c>
      <c r="AI15" s="775">
        <f>SUM(AE15:AH15)</f>
        <v>1646</v>
      </c>
      <c r="AJ15" s="63">
        <v>1097</v>
      </c>
      <c r="AK15" s="710">
        <v>549</v>
      </c>
      <c r="AL15" s="707">
        <f>SUM(AJ15:AK15)</f>
        <v>1646</v>
      </c>
      <c r="AM15" s="702">
        <v>3</v>
      </c>
      <c r="AN15" s="772">
        <v>3</v>
      </c>
      <c r="AO15" s="775">
        <f>SUM(AM15:AN15)</f>
        <v>6</v>
      </c>
      <c r="AP15" s="702">
        <v>1</v>
      </c>
      <c r="AQ15" s="772">
        <v>0</v>
      </c>
      <c r="AR15" s="775">
        <f>SUM(AP15:AQ15)</f>
        <v>1</v>
      </c>
      <c r="AS15" s="702">
        <v>0</v>
      </c>
      <c r="AT15" s="772">
        <v>0</v>
      </c>
      <c r="AU15" s="775">
        <f>SUM(AS15:AT15)</f>
        <v>0</v>
      </c>
      <c r="AV15" s="707">
        <f>SUM(AO15,AR15,AU15)</f>
        <v>7</v>
      </c>
    </row>
    <row r="16" spans="1:48" s="178" customFormat="1" ht="129" customHeight="1">
      <c r="A16" s="626">
        <v>6</v>
      </c>
      <c r="B16" s="516" t="s">
        <v>820</v>
      </c>
      <c r="C16" s="516" t="s">
        <v>821</v>
      </c>
      <c r="D16" s="639" t="s">
        <v>822</v>
      </c>
      <c r="E16" s="516" t="s">
        <v>823</v>
      </c>
      <c r="F16" s="516" t="s">
        <v>297</v>
      </c>
      <c r="G16" s="516" t="s">
        <v>298</v>
      </c>
      <c r="H16" s="628">
        <v>42780</v>
      </c>
      <c r="I16" s="640">
        <v>42960</v>
      </c>
      <c r="J16" s="165" t="s">
        <v>824</v>
      </c>
      <c r="K16" s="623" t="s">
        <v>314</v>
      </c>
      <c r="L16" s="516" t="s">
        <v>299</v>
      </c>
      <c r="M16" s="692">
        <v>1</v>
      </c>
      <c r="N16" s="695">
        <v>55</v>
      </c>
      <c r="O16" s="626">
        <v>6</v>
      </c>
      <c r="P16" s="516" t="s">
        <v>825</v>
      </c>
      <c r="Q16" s="623" t="s">
        <v>826</v>
      </c>
      <c r="R16" s="516" t="s">
        <v>827</v>
      </c>
      <c r="S16" s="516" t="s">
        <v>828</v>
      </c>
      <c r="T16" s="516" t="s">
        <v>829</v>
      </c>
      <c r="U16" s="165">
        <v>14.068</v>
      </c>
      <c r="V16" s="165" t="s">
        <v>830</v>
      </c>
      <c r="W16" s="165">
        <f>U16*3.8</f>
        <v>53.458399999999997</v>
      </c>
      <c r="X16" s="630" t="s">
        <v>831</v>
      </c>
      <c r="Y16" s="631">
        <v>6</v>
      </c>
      <c r="Z16" s="700">
        <v>0</v>
      </c>
      <c r="AA16" s="700">
        <v>0</v>
      </c>
      <c r="AB16" s="706">
        <v>0</v>
      </c>
      <c r="AC16" s="773">
        <v>0</v>
      </c>
      <c r="AD16" s="776">
        <f t="shared" ref="AD16:AD38" si="0">SUM(Z16:AC16)</f>
        <v>0</v>
      </c>
      <c r="AE16" s="703">
        <v>25</v>
      </c>
      <c r="AF16" s="700">
        <v>0</v>
      </c>
      <c r="AG16" s="706">
        <v>30</v>
      </c>
      <c r="AH16" s="773">
        <v>0</v>
      </c>
      <c r="AI16" s="776">
        <f>SUM(AE16:AH16)</f>
        <v>55</v>
      </c>
      <c r="AJ16" s="777">
        <v>12</v>
      </c>
      <c r="AK16" s="711">
        <v>43</v>
      </c>
      <c r="AL16" s="708">
        <f t="shared" ref="AL16:AL38" si="1">SUM(AJ16:AK16)</f>
        <v>55</v>
      </c>
      <c r="AM16" s="703">
        <v>1</v>
      </c>
      <c r="AN16" s="773">
        <v>0</v>
      </c>
      <c r="AO16" s="776">
        <f>SUM(AM16:AN16)</f>
        <v>1</v>
      </c>
      <c r="AP16" s="703">
        <v>0</v>
      </c>
      <c r="AQ16" s="773">
        <v>0</v>
      </c>
      <c r="AR16" s="776">
        <f>SUM(AP16:AQ16)</f>
        <v>0</v>
      </c>
      <c r="AS16" s="703">
        <v>0</v>
      </c>
      <c r="AT16" s="773">
        <v>0</v>
      </c>
      <c r="AU16" s="776">
        <f>SUM(AS16:AT16)</f>
        <v>0</v>
      </c>
      <c r="AV16" s="708">
        <f>SUM(AO16,AR16,AU16)</f>
        <v>1</v>
      </c>
    </row>
    <row r="17" spans="1:48" s="12" customFormat="1" ht="195.75" customHeight="1" thickBot="1">
      <c r="A17" s="239">
        <v>7</v>
      </c>
      <c r="B17" s="93" t="s">
        <v>832</v>
      </c>
      <c r="C17" s="93" t="s">
        <v>811</v>
      </c>
      <c r="D17" s="619" t="s">
        <v>833</v>
      </c>
      <c r="E17" s="93" t="s">
        <v>834</v>
      </c>
      <c r="F17" s="93" t="s">
        <v>297</v>
      </c>
      <c r="G17" s="93" t="s">
        <v>814</v>
      </c>
      <c r="H17" s="620">
        <v>42374</v>
      </c>
      <c r="I17" s="621">
        <v>43220</v>
      </c>
      <c r="J17" s="180" t="s">
        <v>835</v>
      </c>
      <c r="K17" s="618" t="s">
        <v>836</v>
      </c>
      <c r="L17" s="93" t="s">
        <v>299</v>
      </c>
      <c r="M17" s="687">
        <v>17</v>
      </c>
      <c r="N17" s="685">
        <v>300</v>
      </c>
      <c r="O17" s="239">
        <v>7</v>
      </c>
      <c r="P17" s="93" t="s">
        <v>837</v>
      </c>
      <c r="Q17" s="618" t="s">
        <v>838</v>
      </c>
      <c r="R17" s="180" t="s">
        <v>839</v>
      </c>
      <c r="S17" s="93" t="s">
        <v>840</v>
      </c>
      <c r="T17" s="94" t="s">
        <v>841</v>
      </c>
      <c r="U17" s="183">
        <v>78.501000000000005</v>
      </c>
      <c r="V17" s="182" t="s">
        <v>842</v>
      </c>
      <c r="W17" s="183">
        <f>U17*4</f>
        <v>314.00400000000002</v>
      </c>
      <c r="X17" s="184" t="s">
        <v>843</v>
      </c>
      <c r="Y17" s="376">
        <v>7</v>
      </c>
      <c r="Z17" s="701">
        <v>0</v>
      </c>
      <c r="AA17" s="701">
        <v>0</v>
      </c>
      <c r="AB17" s="385">
        <v>0</v>
      </c>
      <c r="AC17" s="774">
        <v>0</v>
      </c>
      <c r="AD17" s="422">
        <f t="shared" si="0"/>
        <v>0</v>
      </c>
      <c r="AE17" s="704">
        <v>0</v>
      </c>
      <c r="AF17" s="701">
        <v>0</v>
      </c>
      <c r="AG17" s="385">
        <v>200</v>
      </c>
      <c r="AH17" s="774">
        <v>0</v>
      </c>
      <c r="AI17" s="422">
        <f>SUM(AE17:AH17)</f>
        <v>200</v>
      </c>
      <c r="AJ17" s="3">
        <v>137</v>
      </c>
      <c r="AK17" s="712">
        <v>63</v>
      </c>
      <c r="AL17" s="709">
        <f t="shared" si="1"/>
        <v>200</v>
      </c>
      <c r="AM17" s="704">
        <v>0</v>
      </c>
      <c r="AN17" s="774">
        <v>8</v>
      </c>
      <c r="AO17" s="422">
        <f>SUM(AM17:AN17)</f>
        <v>8</v>
      </c>
      <c r="AP17" s="704">
        <v>0</v>
      </c>
      <c r="AQ17" s="774">
        <v>5</v>
      </c>
      <c r="AR17" s="422">
        <f>SUM(AP17:AQ17)</f>
        <v>5</v>
      </c>
      <c r="AS17" s="704">
        <v>0</v>
      </c>
      <c r="AT17" s="774">
        <v>40</v>
      </c>
      <c r="AU17" s="422">
        <f>SUM(AS17:AT17)</f>
        <v>40</v>
      </c>
      <c r="AV17" s="709">
        <f>SUM(AO17,AR17,AU17)</f>
        <v>53</v>
      </c>
    </row>
    <row r="18" spans="1:48" s="29" customFormat="1" ht="37.5" customHeight="1" thickBot="1">
      <c r="A18" s="1068" t="s">
        <v>906</v>
      </c>
      <c r="B18" s="1068"/>
      <c r="C18" s="1068"/>
      <c r="D18" s="1068"/>
      <c r="E18" s="1068"/>
      <c r="F18" s="1068"/>
      <c r="G18" s="1068"/>
      <c r="H18" s="1068"/>
      <c r="I18" s="1068"/>
      <c r="J18" s="1068"/>
      <c r="K18" s="1068"/>
      <c r="L18" s="1068"/>
      <c r="M18" s="1068"/>
      <c r="N18" s="185">
        <v>28</v>
      </c>
      <c r="O18" s="68"/>
      <c r="P18" s="68"/>
      <c r="U18" s="60"/>
      <c r="W18" s="61"/>
      <c r="X18" s="185">
        <v>29</v>
      </c>
      <c r="Y18" s="68"/>
      <c r="AU18" s="1007">
        <v>30</v>
      </c>
      <c r="AV18" s="1007"/>
    </row>
    <row r="19" spans="1:48" s="12" customFormat="1" ht="153" hidden="1" customHeight="1" thickBot="1">
      <c r="A19" s="188"/>
      <c r="B19" s="186"/>
      <c r="C19" s="186"/>
      <c r="D19" s="189"/>
      <c r="E19" s="186"/>
      <c r="F19" s="186"/>
      <c r="G19" s="186"/>
      <c r="H19" s="190"/>
      <c r="I19" s="191"/>
      <c r="J19" s="192"/>
      <c r="K19" s="193"/>
      <c r="L19" s="186"/>
      <c r="M19" s="194"/>
      <c r="N19" s="195"/>
      <c r="O19" s="188"/>
      <c r="P19" s="186"/>
      <c r="Q19" s="193"/>
      <c r="R19" s="192"/>
      <c r="S19" s="196"/>
      <c r="T19" s="197"/>
      <c r="U19" s="198"/>
      <c r="V19" s="199"/>
      <c r="W19" s="200"/>
      <c r="X19" s="201"/>
      <c r="Y19" s="188"/>
      <c r="Z19" s="202"/>
      <c r="AA19" s="203"/>
      <c r="AB19" s="204"/>
      <c r="AC19" s="204"/>
      <c r="AD19" s="205"/>
      <c r="AE19" s="206"/>
      <c r="AF19" s="203"/>
      <c r="AG19" s="204"/>
      <c r="AH19" s="204"/>
      <c r="AI19" s="205"/>
      <c r="AJ19" s="207"/>
      <c r="AK19" s="208"/>
      <c r="AL19" s="209"/>
      <c r="AM19" s="210"/>
      <c r="AN19" s="211"/>
      <c r="AO19" s="212"/>
      <c r="AP19" s="210"/>
      <c r="AQ19" s="211"/>
      <c r="AR19" s="212"/>
      <c r="AS19" s="210"/>
      <c r="AT19" s="211"/>
      <c r="AU19" s="91"/>
      <c r="AV19" s="213"/>
    </row>
    <row r="20" spans="1:48" s="23" customFormat="1" ht="30" customHeight="1" thickBot="1">
      <c r="A20" s="1044" t="s">
        <v>106</v>
      </c>
      <c r="B20" s="508" t="s">
        <v>28</v>
      </c>
      <c r="C20" s="508" t="s">
        <v>30</v>
      </c>
      <c r="D20" s="1038" t="s">
        <v>32</v>
      </c>
      <c r="E20" s="508" t="s">
        <v>34</v>
      </c>
      <c r="F20" s="1038" t="s">
        <v>110</v>
      </c>
      <c r="G20" s="1038" t="s">
        <v>200</v>
      </c>
      <c r="H20" s="1038" t="s">
        <v>37</v>
      </c>
      <c r="I20" s="1038" t="s">
        <v>37</v>
      </c>
      <c r="J20" s="1038" t="s">
        <v>24</v>
      </c>
      <c r="K20" s="1038" t="s">
        <v>45</v>
      </c>
      <c r="L20" s="1038" t="s">
        <v>41</v>
      </c>
      <c r="M20" s="1041" t="s">
        <v>224</v>
      </c>
      <c r="N20" s="1058" t="s">
        <v>225</v>
      </c>
      <c r="O20" s="1044" t="s">
        <v>106</v>
      </c>
      <c r="P20" s="1038" t="s">
        <v>40</v>
      </c>
      <c r="Q20" s="54" t="s">
        <v>28</v>
      </c>
      <c r="R20" s="508" t="s">
        <v>206</v>
      </c>
      <c r="S20" s="509" t="s">
        <v>210</v>
      </c>
      <c r="T20" s="508" t="s">
        <v>211</v>
      </c>
      <c r="U20" s="508" t="s">
        <v>220</v>
      </c>
      <c r="V20" s="1055" t="s">
        <v>30</v>
      </c>
      <c r="W20" s="509" t="s">
        <v>217</v>
      </c>
      <c r="X20" s="1072" t="s">
        <v>201</v>
      </c>
      <c r="Y20" s="1044" t="s">
        <v>106</v>
      </c>
      <c r="Z20" s="1061" t="s">
        <v>5</v>
      </c>
      <c r="AA20" s="1062"/>
      <c r="AB20" s="1062"/>
      <c r="AC20" s="1062"/>
      <c r="AD20" s="1062"/>
      <c r="AE20" s="1062"/>
      <c r="AF20" s="1062"/>
      <c r="AG20" s="1062"/>
      <c r="AH20" s="1062"/>
      <c r="AI20" s="1062"/>
      <c r="AJ20" s="1063"/>
      <c r="AK20" s="1064"/>
      <c r="AL20" s="1008" t="s">
        <v>102</v>
      </c>
      <c r="AM20" s="1022" t="s">
        <v>13</v>
      </c>
      <c r="AN20" s="1022"/>
      <c r="AO20" s="1022"/>
      <c r="AP20" s="1022"/>
      <c r="AQ20" s="1022"/>
      <c r="AR20" s="1022"/>
      <c r="AS20" s="1022"/>
      <c r="AT20" s="1022"/>
      <c r="AU20" s="1023"/>
      <c r="AV20" s="1017" t="s">
        <v>102</v>
      </c>
    </row>
    <row r="21" spans="1:48" s="23" customFormat="1" ht="30" customHeight="1" thickBot="1">
      <c r="A21" s="1045"/>
      <c r="B21" s="504" t="s">
        <v>222</v>
      </c>
      <c r="C21" s="55" t="s">
        <v>198</v>
      </c>
      <c r="D21" s="1039"/>
      <c r="E21" s="504" t="s">
        <v>35</v>
      </c>
      <c r="F21" s="1039"/>
      <c r="G21" s="1039"/>
      <c r="H21" s="1039"/>
      <c r="I21" s="1039"/>
      <c r="J21" s="1039"/>
      <c r="K21" s="1039"/>
      <c r="L21" s="1039"/>
      <c r="M21" s="1042"/>
      <c r="N21" s="1059"/>
      <c r="O21" s="1045"/>
      <c r="P21" s="1039"/>
      <c r="Q21" s="56" t="s">
        <v>202</v>
      </c>
      <c r="R21" s="504" t="s">
        <v>207</v>
      </c>
      <c r="S21" s="506" t="s">
        <v>203</v>
      </c>
      <c r="T21" s="504" t="s">
        <v>212</v>
      </c>
      <c r="U21" s="1039" t="s">
        <v>215</v>
      </c>
      <c r="V21" s="1056"/>
      <c r="W21" s="506" t="s">
        <v>218</v>
      </c>
      <c r="X21" s="1073"/>
      <c r="Y21" s="1045"/>
      <c r="Z21" s="1047" t="s">
        <v>112</v>
      </c>
      <c r="AA21" s="1048"/>
      <c r="AB21" s="1048"/>
      <c r="AC21" s="1048"/>
      <c r="AD21" s="20">
        <v>18</v>
      </c>
      <c r="AE21" s="1049" t="s">
        <v>113</v>
      </c>
      <c r="AF21" s="1050"/>
      <c r="AG21" s="1050"/>
      <c r="AH21" s="1050"/>
      <c r="AI21" s="20">
        <v>18</v>
      </c>
      <c r="AJ21" s="1051" t="s">
        <v>6</v>
      </c>
      <c r="AK21" s="1065" t="s">
        <v>7</v>
      </c>
      <c r="AL21" s="1009"/>
      <c r="AM21" s="1024" t="s">
        <v>279</v>
      </c>
      <c r="AN21" s="1024"/>
      <c r="AO21" s="1025"/>
      <c r="AP21" s="1026" t="s">
        <v>14</v>
      </c>
      <c r="AQ21" s="1027"/>
      <c r="AR21" s="1028"/>
      <c r="AS21" s="1029" t="s">
        <v>111</v>
      </c>
      <c r="AT21" s="1030"/>
      <c r="AU21" s="1031"/>
      <c r="AV21" s="1018"/>
    </row>
    <row r="22" spans="1:48" s="23" customFormat="1" ht="30" customHeight="1">
      <c r="A22" s="1045"/>
      <c r="B22" s="504" t="s">
        <v>223</v>
      </c>
      <c r="C22" s="1039" t="s">
        <v>31</v>
      </c>
      <c r="D22" s="1039" t="s">
        <v>199</v>
      </c>
      <c r="E22" s="1039" t="s">
        <v>199</v>
      </c>
      <c r="F22" s="1039" t="s">
        <v>199</v>
      </c>
      <c r="G22" s="1039" t="s">
        <v>199</v>
      </c>
      <c r="H22" s="1039" t="s">
        <v>38</v>
      </c>
      <c r="I22" s="1039" t="s">
        <v>39</v>
      </c>
      <c r="J22" s="1039" t="s">
        <v>199</v>
      </c>
      <c r="K22" s="1039" t="s">
        <v>46</v>
      </c>
      <c r="L22" s="1039" t="s">
        <v>42</v>
      </c>
      <c r="M22" s="1042"/>
      <c r="N22" s="1059"/>
      <c r="O22" s="1045"/>
      <c r="P22" s="1039" t="s">
        <v>199</v>
      </c>
      <c r="Q22" s="56" t="s">
        <v>203</v>
      </c>
      <c r="R22" s="504" t="s">
        <v>203</v>
      </c>
      <c r="S22" s="506" t="s">
        <v>208</v>
      </c>
      <c r="T22" s="504" t="s">
        <v>213</v>
      </c>
      <c r="U22" s="1039"/>
      <c r="V22" s="1056" t="s">
        <v>216</v>
      </c>
      <c r="W22" s="1056" t="s">
        <v>219</v>
      </c>
      <c r="X22" s="1073"/>
      <c r="Y22" s="1045"/>
      <c r="Z22" s="1011" t="s">
        <v>8</v>
      </c>
      <c r="AA22" s="1054"/>
      <c r="AB22" s="1032" t="s">
        <v>9</v>
      </c>
      <c r="AC22" s="1013"/>
      <c r="AD22" s="1015" t="s">
        <v>10</v>
      </c>
      <c r="AE22" s="1020" t="s">
        <v>8</v>
      </c>
      <c r="AF22" s="1054"/>
      <c r="AG22" s="1032" t="s">
        <v>9</v>
      </c>
      <c r="AH22" s="1013"/>
      <c r="AI22" s="1015" t="s">
        <v>10</v>
      </c>
      <c r="AJ22" s="1052"/>
      <c r="AK22" s="1066"/>
      <c r="AL22" s="1009"/>
      <c r="AM22" s="1020" t="s">
        <v>8</v>
      </c>
      <c r="AN22" s="1013" t="s">
        <v>9</v>
      </c>
      <c r="AO22" s="1015" t="s">
        <v>10</v>
      </c>
      <c r="AP22" s="1020" t="s">
        <v>8</v>
      </c>
      <c r="AQ22" s="1032" t="s">
        <v>9</v>
      </c>
      <c r="AR22" s="1036" t="s">
        <v>10</v>
      </c>
      <c r="AS22" s="1011" t="s">
        <v>8</v>
      </c>
      <c r="AT22" s="1013" t="s">
        <v>9</v>
      </c>
      <c r="AU22" s="1015" t="s">
        <v>10</v>
      </c>
      <c r="AV22" s="1018"/>
    </row>
    <row r="23" spans="1:48" s="23" customFormat="1" ht="30" customHeight="1" thickBot="1">
      <c r="A23" s="1045"/>
      <c r="B23" s="504" t="s">
        <v>221</v>
      </c>
      <c r="C23" s="1039"/>
      <c r="D23" s="1039"/>
      <c r="E23" s="1039"/>
      <c r="F23" s="1039"/>
      <c r="G23" s="1039"/>
      <c r="H23" s="1039"/>
      <c r="I23" s="1039"/>
      <c r="J23" s="1039"/>
      <c r="K23" s="1039"/>
      <c r="L23" s="1039"/>
      <c r="M23" s="1043"/>
      <c r="N23" s="1060"/>
      <c r="O23" s="1046"/>
      <c r="P23" s="1040"/>
      <c r="Q23" s="57" t="s">
        <v>204</v>
      </c>
      <c r="R23" s="505" t="s">
        <v>205</v>
      </c>
      <c r="S23" s="507" t="s">
        <v>209</v>
      </c>
      <c r="T23" s="505" t="s">
        <v>214</v>
      </c>
      <c r="U23" s="505" t="s">
        <v>199</v>
      </c>
      <c r="V23" s="1057"/>
      <c r="W23" s="1057"/>
      <c r="X23" s="1074"/>
      <c r="Y23" s="1046"/>
      <c r="Z23" s="697" t="s">
        <v>107</v>
      </c>
      <c r="AA23" s="698" t="s">
        <v>108</v>
      </c>
      <c r="AB23" s="705" t="s">
        <v>107</v>
      </c>
      <c r="AC23" s="771" t="s">
        <v>108</v>
      </c>
      <c r="AD23" s="1016"/>
      <c r="AE23" s="751" t="s">
        <v>107</v>
      </c>
      <c r="AF23" s="698" t="s">
        <v>108</v>
      </c>
      <c r="AG23" s="705" t="s">
        <v>107</v>
      </c>
      <c r="AH23" s="771" t="s">
        <v>108</v>
      </c>
      <c r="AI23" s="1016"/>
      <c r="AJ23" s="1053"/>
      <c r="AK23" s="1067"/>
      <c r="AL23" s="1010"/>
      <c r="AM23" s="1021"/>
      <c r="AN23" s="1014"/>
      <c r="AO23" s="1016"/>
      <c r="AP23" s="1021"/>
      <c r="AQ23" s="1033"/>
      <c r="AR23" s="1037"/>
      <c r="AS23" s="1012"/>
      <c r="AT23" s="1014"/>
      <c r="AU23" s="1016"/>
      <c r="AV23" s="1019"/>
    </row>
    <row r="24" spans="1:48" s="181" customFormat="1" ht="141.75" customHeight="1">
      <c r="A24" s="225">
        <v>8</v>
      </c>
      <c r="B24" s="83" t="s">
        <v>844</v>
      </c>
      <c r="C24" s="83" t="s">
        <v>811</v>
      </c>
      <c r="D24" s="179" t="s">
        <v>845</v>
      </c>
      <c r="E24" s="83" t="s">
        <v>263</v>
      </c>
      <c r="F24" s="83" t="s">
        <v>297</v>
      </c>
      <c r="G24" s="83" t="s">
        <v>298</v>
      </c>
      <c r="H24" s="82">
        <v>42736</v>
      </c>
      <c r="I24" s="82">
        <v>42794</v>
      </c>
      <c r="J24" s="59" t="s">
        <v>846</v>
      </c>
      <c r="K24" s="83" t="s">
        <v>314</v>
      </c>
      <c r="L24" s="222" t="s">
        <v>299</v>
      </c>
      <c r="M24" s="690">
        <v>9</v>
      </c>
      <c r="N24" s="693">
        <v>50</v>
      </c>
      <c r="O24" s="177">
        <v>8</v>
      </c>
      <c r="P24" s="83" t="s">
        <v>847</v>
      </c>
      <c r="Q24" s="89" t="s">
        <v>848</v>
      </c>
      <c r="R24" s="59" t="s">
        <v>849</v>
      </c>
      <c r="S24" s="83" t="s">
        <v>850</v>
      </c>
      <c r="T24" s="81" t="s">
        <v>851</v>
      </c>
      <c r="U24" s="59">
        <v>290</v>
      </c>
      <c r="V24" s="59" t="s">
        <v>300</v>
      </c>
      <c r="W24" s="58">
        <v>1000</v>
      </c>
      <c r="X24" s="243" t="s">
        <v>852</v>
      </c>
      <c r="Y24" s="217">
        <v>8</v>
      </c>
      <c r="Z24" s="699">
        <v>0</v>
      </c>
      <c r="AA24" s="699">
        <v>28</v>
      </c>
      <c r="AB24" s="383">
        <v>0</v>
      </c>
      <c r="AC24" s="772">
        <v>22</v>
      </c>
      <c r="AD24" s="775">
        <f t="shared" si="0"/>
        <v>50</v>
      </c>
      <c r="AE24" s="702">
        <v>0</v>
      </c>
      <c r="AF24" s="699">
        <v>0</v>
      </c>
      <c r="AG24" s="383">
        <v>0</v>
      </c>
      <c r="AH24" s="772">
        <v>0</v>
      </c>
      <c r="AI24" s="775">
        <f>SUM(AE24:AH24)</f>
        <v>0</v>
      </c>
      <c r="AJ24" s="63">
        <v>35</v>
      </c>
      <c r="AK24" s="710">
        <v>19</v>
      </c>
      <c r="AL24" s="707">
        <f t="shared" si="1"/>
        <v>54</v>
      </c>
      <c r="AM24" s="702">
        <v>7</v>
      </c>
      <c r="AN24" s="772">
        <v>2</v>
      </c>
      <c r="AO24" s="775">
        <f>SUM(AM24:AN24)</f>
        <v>9</v>
      </c>
      <c r="AP24" s="702">
        <v>0</v>
      </c>
      <c r="AQ24" s="383">
        <v>0</v>
      </c>
      <c r="AR24" s="389">
        <f>SUM(AP24:AQ24)</f>
        <v>0</v>
      </c>
      <c r="AS24" s="699">
        <v>0</v>
      </c>
      <c r="AT24" s="772">
        <v>0</v>
      </c>
      <c r="AU24" s="775">
        <f>SUM(AS24:AT24)</f>
        <v>0</v>
      </c>
      <c r="AV24" s="707">
        <f>SUM(AO24,AR24,AU24)</f>
        <v>9</v>
      </c>
    </row>
    <row r="25" spans="1:48" s="181" customFormat="1" ht="141.75" customHeight="1">
      <c r="A25" s="641">
        <v>9</v>
      </c>
      <c r="B25" s="516" t="s">
        <v>844</v>
      </c>
      <c r="C25" s="516" t="s">
        <v>811</v>
      </c>
      <c r="D25" s="642" t="s">
        <v>845</v>
      </c>
      <c r="E25" s="516" t="s">
        <v>263</v>
      </c>
      <c r="F25" s="516" t="s">
        <v>297</v>
      </c>
      <c r="G25" s="516" t="s">
        <v>298</v>
      </c>
      <c r="H25" s="628">
        <v>42835</v>
      </c>
      <c r="I25" s="628">
        <v>43017</v>
      </c>
      <c r="J25" s="165" t="s">
        <v>853</v>
      </c>
      <c r="K25" s="516" t="s">
        <v>314</v>
      </c>
      <c r="L25" s="624" t="s">
        <v>299</v>
      </c>
      <c r="M25" s="686">
        <v>9</v>
      </c>
      <c r="N25" s="684">
        <v>50</v>
      </c>
      <c r="O25" s="626">
        <v>9</v>
      </c>
      <c r="P25" s="516" t="s">
        <v>847</v>
      </c>
      <c r="Q25" s="623" t="s">
        <v>848</v>
      </c>
      <c r="R25" s="165" t="s">
        <v>849</v>
      </c>
      <c r="S25" s="516" t="s">
        <v>850</v>
      </c>
      <c r="T25" s="516" t="s">
        <v>851</v>
      </c>
      <c r="U25" s="165">
        <v>1110</v>
      </c>
      <c r="V25" s="165" t="s">
        <v>300</v>
      </c>
      <c r="W25" s="165">
        <v>3900</v>
      </c>
      <c r="X25" s="630" t="s">
        <v>852</v>
      </c>
      <c r="Y25" s="631">
        <v>9</v>
      </c>
      <c r="Z25" s="700">
        <v>0</v>
      </c>
      <c r="AA25" s="700">
        <v>28</v>
      </c>
      <c r="AB25" s="706">
        <v>0</v>
      </c>
      <c r="AC25" s="773">
        <v>22</v>
      </c>
      <c r="AD25" s="776">
        <f t="shared" si="0"/>
        <v>50</v>
      </c>
      <c r="AE25" s="703">
        <v>0</v>
      </c>
      <c r="AF25" s="700">
        <v>0</v>
      </c>
      <c r="AG25" s="706">
        <v>0</v>
      </c>
      <c r="AH25" s="773">
        <v>0</v>
      </c>
      <c r="AI25" s="776">
        <f>SUM(AE25:AH25)</f>
        <v>0</v>
      </c>
      <c r="AJ25" s="777">
        <v>35</v>
      </c>
      <c r="AK25" s="711">
        <v>19</v>
      </c>
      <c r="AL25" s="708">
        <f t="shared" si="1"/>
        <v>54</v>
      </c>
      <c r="AM25" s="703">
        <v>7</v>
      </c>
      <c r="AN25" s="773">
        <v>2</v>
      </c>
      <c r="AO25" s="776">
        <f>SUM(AM25:AN25)</f>
        <v>9</v>
      </c>
      <c r="AP25" s="703">
        <v>0</v>
      </c>
      <c r="AQ25" s="706">
        <v>0</v>
      </c>
      <c r="AR25" s="770">
        <f>SUM(AP25:AQ25)</f>
        <v>0</v>
      </c>
      <c r="AS25" s="700">
        <v>0</v>
      </c>
      <c r="AT25" s="773">
        <v>0</v>
      </c>
      <c r="AU25" s="776">
        <f>SUM(AS25:AT25)</f>
        <v>0</v>
      </c>
      <c r="AV25" s="708">
        <f>SUM(AO25,AR25,AU25)</f>
        <v>9</v>
      </c>
    </row>
    <row r="26" spans="1:48" s="181" customFormat="1" ht="141.75" customHeight="1" thickBot="1">
      <c r="A26" s="225">
        <v>10</v>
      </c>
      <c r="B26" s="83" t="s">
        <v>844</v>
      </c>
      <c r="C26" s="83" t="s">
        <v>811</v>
      </c>
      <c r="D26" s="179" t="s">
        <v>845</v>
      </c>
      <c r="E26" s="83" t="s">
        <v>263</v>
      </c>
      <c r="F26" s="83" t="s">
        <v>297</v>
      </c>
      <c r="G26" s="83" t="s">
        <v>298</v>
      </c>
      <c r="H26" s="82">
        <v>43019</v>
      </c>
      <c r="I26" s="82">
        <v>43131</v>
      </c>
      <c r="J26" s="59" t="s">
        <v>854</v>
      </c>
      <c r="K26" s="83" t="s">
        <v>314</v>
      </c>
      <c r="L26" s="222" t="s">
        <v>299</v>
      </c>
      <c r="M26" s="686">
        <v>9</v>
      </c>
      <c r="N26" s="684">
        <v>50</v>
      </c>
      <c r="O26" s="177">
        <v>10</v>
      </c>
      <c r="P26" s="83" t="s">
        <v>847</v>
      </c>
      <c r="Q26" s="89" t="s">
        <v>848</v>
      </c>
      <c r="R26" s="59" t="s">
        <v>849</v>
      </c>
      <c r="S26" s="83" t="s">
        <v>850</v>
      </c>
      <c r="T26" s="81" t="s">
        <v>851</v>
      </c>
      <c r="U26" s="59">
        <v>330</v>
      </c>
      <c r="V26" s="59" t="s">
        <v>300</v>
      </c>
      <c r="W26" s="58">
        <v>2800</v>
      </c>
      <c r="X26" s="243" t="s">
        <v>852</v>
      </c>
      <c r="Y26" s="217">
        <v>10</v>
      </c>
      <c r="Z26" s="701">
        <v>0</v>
      </c>
      <c r="AA26" s="701">
        <v>28</v>
      </c>
      <c r="AB26" s="385">
        <v>0</v>
      </c>
      <c r="AC26" s="774">
        <v>22</v>
      </c>
      <c r="AD26" s="422">
        <f t="shared" si="0"/>
        <v>50</v>
      </c>
      <c r="AE26" s="704">
        <v>0</v>
      </c>
      <c r="AF26" s="701">
        <v>0</v>
      </c>
      <c r="AG26" s="385">
        <v>0</v>
      </c>
      <c r="AH26" s="774">
        <v>0</v>
      </c>
      <c r="AI26" s="422">
        <f>SUM(AE26:AH26)</f>
        <v>0</v>
      </c>
      <c r="AJ26" s="3">
        <v>35</v>
      </c>
      <c r="AK26" s="712">
        <v>19</v>
      </c>
      <c r="AL26" s="709">
        <f t="shared" si="1"/>
        <v>54</v>
      </c>
      <c r="AM26" s="704">
        <v>7</v>
      </c>
      <c r="AN26" s="774">
        <v>2</v>
      </c>
      <c r="AO26" s="422">
        <f>SUM(AM26:AN26)</f>
        <v>9</v>
      </c>
      <c r="AP26" s="704">
        <v>0</v>
      </c>
      <c r="AQ26" s="385">
        <v>0</v>
      </c>
      <c r="AR26" s="391">
        <f>SUM(AP26:AQ26)</f>
        <v>0</v>
      </c>
      <c r="AS26" s="701">
        <v>0</v>
      </c>
      <c r="AT26" s="774">
        <v>0</v>
      </c>
      <c r="AU26" s="422">
        <f>SUM(AS26:AT26)</f>
        <v>0</v>
      </c>
      <c r="AV26" s="709">
        <f>SUM(AO26,AR26,AU26)</f>
        <v>9</v>
      </c>
    </row>
    <row r="27" spans="1:48" s="12" customFormat="1" ht="140.25" customHeight="1" thickBot="1">
      <c r="A27" s="643">
        <v>11</v>
      </c>
      <c r="B27" s="517" t="s">
        <v>855</v>
      </c>
      <c r="C27" s="517" t="s">
        <v>811</v>
      </c>
      <c r="D27" s="644" t="s">
        <v>856</v>
      </c>
      <c r="E27" s="517" t="s">
        <v>306</v>
      </c>
      <c r="F27" s="517" t="s">
        <v>297</v>
      </c>
      <c r="G27" s="517" t="s">
        <v>298</v>
      </c>
      <c r="H27" s="634">
        <v>42736</v>
      </c>
      <c r="I27" s="634">
        <v>42794</v>
      </c>
      <c r="J27" s="490" t="s">
        <v>846</v>
      </c>
      <c r="K27" s="517" t="s">
        <v>314</v>
      </c>
      <c r="L27" s="645" t="s">
        <v>299</v>
      </c>
      <c r="M27" s="687">
        <v>3</v>
      </c>
      <c r="N27" s="685">
        <v>60</v>
      </c>
      <c r="O27" s="632">
        <v>11</v>
      </c>
      <c r="P27" s="517" t="s">
        <v>266</v>
      </c>
      <c r="Q27" s="635" t="s">
        <v>307</v>
      </c>
      <c r="R27" s="646" t="s">
        <v>308</v>
      </c>
      <c r="S27" s="517" t="s">
        <v>857</v>
      </c>
      <c r="T27" s="517" t="s">
        <v>818</v>
      </c>
      <c r="U27" s="490">
        <v>1000</v>
      </c>
      <c r="V27" s="646" t="s">
        <v>304</v>
      </c>
      <c r="W27" s="490">
        <v>1000</v>
      </c>
      <c r="X27" s="637" t="s">
        <v>858</v>
      </c>
      <c r="Y27" s="638">
        <v>11</v>
      </c>
      <c r="Z27" s="701">
        <v>0</v>
      </c>
      <c r="AA27" s="701">
        <v>30</v>
      </c>
      <c r="AB27" s="385">
        <v>0</v>
      </c>
      <c r="AC27" s="774">
        <v>30</v>
      </c>
      <c r="AD27" s="422">
        <f t="shared" si="0"/>
        <v>60</v>
      </c>
      <c r="AE27" s="704">
        <v>0</v>
      </c>
      <c r="AF27" s="701">
        <v>0</v>
      </c>
      <c r="AG27" s="385">
        <v>0</v>
      </c>
      <c r="AH27" s="774">
        <v>0</v>
      </c>
      <c r="AI27" s="422">
        <f>SUM(AE27:AH27)</f>
        <v>0</v>
      </c>
      <c r="AJ27" s="3">
        <v>30</v>
      </c>
      <c r="AK27" s="712">
        <v>30</v>
      </c>
      <c r="AL27" s="709">
        <f t="shared" si="1"/>
        <v>60</v>
      </c>
      <c r="AM27" s="704">
        <v>1</v>
      </c>
      <c r="AN27" s="774">
        <v>2</v>
      </c>
      <c r="AO27" s="422">
        <f>SUM(AM27:AN27)</f>
        <v>3</v>
      </c>
      <c r="AP27" s="704">
        <v>0</v>
      </c>
      <c r="AQ27" s="385">
        <v>0</v>
      </c>
      <c r="AR27" s="391">
        <f>SUM(AP27:AQ27)</f>
        <v>0</v>
      </c>
      <c r="AS27" s="701">
        <v>0</v>
      </c>
      <c r="AT27" s="774">
        <v>0</v>
      </c>
      <c r="AU27" s="422">
        <f>SUM(AS27:AT27)</f>
        <v>0</v>
      </c>
      <c r="AV27" s="709">
        <f>SUM(AO27,AR27,AU27)</f>
        <v>3</v>
      </c>
    </row>
    <row r="28" spans="1:48" s="29" customFormat="1" ht="37.5" customHeight="1" thickBot="1">
      <c r="A28" s="1068" t="s">
        <v>906</v>
      </c>
      <c r="B28" s="1068"/>
      <c r="C28" s="1068"/>
      <c r="D28" s="1068"/>
      <c r="E28" s="1068"/>
      <c r="F28" s="1068"/>
      <c r="G28" s="1068"/>
      <c r="H28" s="1068"/>
      <c r="I28" s="1068"/>
      <c r="J28" s="1068"/>
      <c r="K28" s="1068"/>
      <c r="L28" s="1068"/>
      <c r="M28" s="1068"/>
      <c r="N28" s="185">
        <v>31</v>
      </c>
      <c r="O28" s="68"/>
      <c r="P28" s="68"/>
      <c r="U28" s="60"/>
      <c r="W28" s="61"/>
      <c r="X28" s="185">
        <v>32</v>
      </c>
      <c r="Y28" s="68"/>
      <c r="AU28" s="1007">
        <v>33</v>
      </c>
      <c r="AV28" s="1007"/>
    </row>
    <row r="29" spans="1:48" s="12" customFormat="1" ht="153" hidden="1" customHeight="1" thickBot="1">
      <c r="A29" s="188"/>
      <c r="B29" s="186"/>
      <c r="C29" s="186"/>
      <c r="D29" s="189"/>
      <c r="E29" s="186"/>
      <c r="F29" s="186"/>
      <c r="G29" s="186"/>
      <c r="H29" s="190"/>
      <c r="I29" s="191"/>
      <c r="J29" s="192"/>
      <c r="K29" s="193"/>
      <c r="L29" s="186"/>
      <c r="M29" s="194"/>
      <c r="N29" s="195"/>
      <c r="O29" s="188"/>
      <c r="P29" s="186"/>
      <c r="Q29" s="193"/>
      <c r="R29" s="192"/>
      <c r="S29" s="196"/>
      <c r="T29" s="197"/>
      <c r="U29" s="198"/>
      <c r="V29" s="199"/>
      <c r="W29" s="200"/>
      <c r="X29" s="201"/>
      <c r="Y29" s="188"/>
      <c r="Z29" s="202"/>
      <c r="AA29" s="203"/>
      <c r="AB29" s="204"/>
      <c r="AC29" s="204"/>
      <c r="AD29" s="205"/>
      <c r="AE29" s="206"/>
      <c r="AF29" s="203"/>
      <c r="AG29" s="204"/>
      <c r="AH29" s="204"/>
      <c r="AI29" s="205"/>
      <c r="AJ29" s="207"/>
      <c r="AK29" s="208"/>
      <c r="AL29" s="209"/>
      <c r="AM29" s="210"/>
      <c r="AN29" s="211"/>
      <c r="AO29" s="212"/>
      <c r="AP29" s="210"/>
      <c r="AQ29" s="211"/>
      <c r="AR29" s="212"/>
      <c r="AS29" s="210"/>
      <c r="AT29" s="211"/>
      <c r="AU29" s="91"/>
      <c r="AV29" s="213"/>
    </row>
    <row r="30" spans="1:48" s="23" customFormat="1" ht="30" customHeight="1" thickBot="1">
      <c r="A30" s="1044" t="s">
        <v>106</v>
      </c>
      <c r="B30" s="508" t="s">
        <v>28</v>
      </c>
      <c r="C30" s="508" t="s">
        <v>30</v>
      </c>
      <c r="D30" s="1038" t="s">
        <v>32</v>
      </c>
      <c r="E30" s="508" t="s">
        <v>34</v>
      </c>
      <c r="F30" s="1038" t="s">
        <v>110</v>
      </c>
      <c r="G30" s="1038" t="s">
        <v>200</v>
      </c>
      <c r="H30" s="1038" t="s">
        <v>37</v>
      </c>
      <c r="I30" s="1038" t="s">
        <v>37</v>
      </c>
      <c r="J30" s="1038" t="s">
        <v>24</v>
      </c>
      <c r="K30" s="1038" t="s">
        <v>45</v>
      </c>
      <c r="L30" s="1055" t="s">
        <v>41</v>
      </c>
      <c r="M30" s="1041" t="s">
        <v>224</v>
      </c>
      <c r="N30" s="1058" t="s">
        <v>225</v>
      </c>
      <c r="O30" s="1044" t="s">
        <v>106</v>
      </c>
      <c r="P30" s="1038" t="s">
        <v>40</v>
      </c>
      <c r="Q30" s="54" t="s">
        <v>28</v>
      </c>
      <c r="R30" s="175" t="s">
        <v>206</v>
      </c>
      <c r="S30" s="176" t="s">
        <v>210</v>
      </c>
      <c r="T30" s="175" t="s">
        <v>211</v>
      </c>
      <c r="U30" s="175" t="s">
        <v>220</v>
      </c>
      <c r="V30" s="1055" t="s">
        <v>30</v>
      </c>
      <c r="W30" s="176" t="s">
        <v>217</v>
      </c>
      <c r="X30" s="1075" t="s">
        <v>201</v>
      </c>
      <c r="Y30" s="1044" t="s">
        <v>106</v>
      </c>
      <c r="Z30" s="1061" t="s">
        <v>5</v>
      </c>
      <c r="AA30" s="1062"/>
      <c r="AB30" s="1062"/>
      <c r="AC30" s="1062"/>
      <c r="AD30" s="1062"/>
      <c r="AE30" s="1062"/>
      <c r="AF30" s="1062"/>
      <c r="AG30" s="1062"/>
      <c r="AH30" s="1062"/>
      <c r="AI30" s="1062"/>
      <c r="AJ30" s="1063"/>
      <c r="AK30" s="1064"/>
      <c r="AL30" s="1008" t="s">
        <v>102</v>
      </c>
      <c r="AM30" s="1022" t="s">
        <v>13</v>
      </c>
      <c r="AN30" s="1022"/>
      <c r="AO30" s="1022"/>
      <c r="AP30" s="1022"/>
      <c r="AQ30" s="1022"/>
      <c r="AR30" s="1022"/>
      <c r="AS30" s="1022"/>
      <c r="AT30" s="1022"/>
      <c r="AU30" s="1023"/>
      <c r="AV30" s="1017" t="s">
        <v>102</v>
      </c>
    </row>
    <row r="31" spans="1:48" s="23" customFormat="1" ht="30" customHeight="1" thickBot="1">
      <c r="A31" s="1045"/>
      <c r="B31" s="504" t="s">
        <v>222</v>
      </c>
      <c r="C31" s="55" t="s">
        <v>198</v>
      </c>
      <c r="D31" s="1039"/>
      <c r="E31" s="504" t="s">
        <v>35</v>
      </c>
      <c r="F31" s="1039"/>
      <c r="G31" s="1039"/>
      <c r="H31" s="1039"/>
      <c r="I31" s="1039"/>
      <c r="J31" s="1039"/>
      <c r="K31" s="1039"/>
      <c r="L31" s="1056"/>
      <c r="M31" s="1042"/>
      <c r="N31" s="1059"/>
      <c r="O31" s="1045"/>
      <c r="P31" s="1039"/>
      <c r="Q31" s="56" t="s">
        <v>202</v>
      </c>
      <c r="R31" s="171" t="s">
        <v>207</v>
      </c>
      <c r="S31" s="173" t="s">
        <v>203</v>
      </c>
      <c r="T31" s="171" t="s">
        <v>212</v>
      </c>
      <c r="U31" s="1039" t="s">
        <v>215</v>
      </c>
      <c r="V31" s="1056"/>
      <c r="W31" s="173" t="s">
        <v>218</v>
      </c>
      <c r="X31" s="1076"/>
      <c r="Y31" s="1045"/>
      <c r="Z31" s="1047" t="s">
        <v>112</v>
      </c>
      <c r="AA31" s="1048"/>
      <c r="AB31" s="1048"/>
      <c r="AC31" s="1048"/>
      <c r="AD31" s="20">
        <v>18</v>
      </c>
      <c r="AE31" s="1049" t="s">
        <v>113</v>
      </c>
      <c r="AF31" s="1050"/>
      <c r="AG31" s="1050"/>
      <c r="AH31" s="1050"/>
      <c r="AI31" s="20">
        <v>18</v>
      </c>
      <c r="AJ31" s="1051" t="s">
        <v>6</v>
      </c>
      <c r="AK31" s="1065" t="s">
        <v>7</v>
      </c>
      <c r="AL31" s="1009"/>
      <c r="AM31" s="1024" t="s">
        <v>279</v>
      </c>
      <c r="AN31" s="1024"/>
      <c r="AO31" s="1025"/>
      <c r="AP31" s="1026" t="s">
        <v>14</v>
      </c>
      <c r="AQ31" s="1027"/>
      <c r="AR31" s="1028"/>
      <c r="AS31" s="1029" t="s">
        <v>111</v>
      </c>
      <c r="AT31" s="1030"/>
      <c r="AU31" s="1031"/>
      <c r="AV31" s="1018"/>
    </row>
    <row r="32" spans="1:48" s="23" customFormat="1" ht="30" customHeight="1">
      <c r="A32" s="1045"/>
      <c r="B32" s="504" t="s">
        <v>223</v>
      </c>
      <c r="C32" s="1039" t="s">
        <v>31</v>
      </c>
      <c r="D32" s="1039" t="s">
        <v>199</v>
      </c>
      <c r="E32" s="1039" t="s">
        <v>199</v>
      </c>
      <c r="F32" s="1039" t="s">
        <v>199</v>
      </c>
      <c r="G32" s="1039" t="s">
        <v>199</v>
      </c>
      <c r="H32" s="1039" t="s">
        <v>38</v>
      </c>
      <c r="I32" s="1039" t="s">
        <v>39</v>
      </c>
      <c r="J32" s="1039" t="s">
        <v>199</v>
      </c>
      <c r="K32" s="1039" t="s">
        <v>46</v>
      </c>
      <c r="L32" s="1056" t="s">
        <v>42</v>
      </c>
      <c r="M32" s="1042"/>
      <c r="N32" s="1059"/>
      <c r="O32" s="1045"/>
      <c r="P32" s="1039" t="s">
        <v>199</v>
      </c>
      <c r="Q32" s="56" t="s">
        <v>203</v>
      </c>
      <c r="R32" s="171" t="s">
        <v>203</v>
      </c>
      <c r="S32" s="173" t="s">
        <v>208</v>
      </c>
      <c r="T32" s="171" t="s">
        <v>213</v>
      </c>
      <c r="U32" s="1039"/>
      <c r="V32" s="1056" t="s">
        <v>216</v>
      </c>
      <c r="W32" s="1056" t="s">
        <v>219</v>
      </c>
      <c r="X32" s="1076"/>
      <c r="Y32" s="1045"/>
      <c r="Z32" s="1011" t="s">
        <v>8</v>
      </c>
      <c r="AA32" s="1054"/>
      <c r="AB32" s="1032" t="s">
        <v>9</v>
      </c>
      <c r="AC32" s="1013"/>
      <c r="AD32" s="1015" t="s">
        <v>10</v>
      </c>
      <c r="AE32" s="1020" t="s">
        <v>8</v>
      </c>
      <c r="AF32" s="1054"/>
      <c r="AG32" s="1032" t="s">
        <v>9</v>
      </c>
      <c r="AH32" s="1013"/>
      <c r="AI32" s="1015" t="s">
        <v>10</v>
      </c>
      <c r="AJ32" s="1052"/>
      <c r="AK32" s="1066"/>
      <c r="AL32" s="1009"/>
      <c r="AM32" s="1020" t="s">
        <v>8</v>
      </c>
      <c r="AN32" s="1013" t="s">
        <v>9</v>
      </c>
      <c r="AO32" s="1015" t="s">
        <v>10</v>
      </c>
      <c r="AP32" s="1020" t="s">
        <v>8</v>
      </c>
      <c r="AQ32" s="1013" t="s">
        <v>9</v>
      </c>
      <c r="AR32" s="1015" t="s">
        <v>10</v>
      </c>
      <c r="AS32" s="1020" t="s">
        <v>8</v>
      </c>
      <c r="AT32" s="1013" t="s">
        <v>9</v>
      </c>
      <c r="AU32" s="1015" t="s">
        <v>10</v>
      </c>
      <c r="AV32" s="1018"/>
    </row>
    <row r="33" spans="1:48" s="23" customFormat="1" ht="30" customHeight="1" thickBot="1">
      <c r="A33" s="1046"/>
      <c r="B33" s="505" t="s">
        <v>221</v>
      </c>
      <c r="C33" s="1040"/>
      <c r="D33" s="1040"/>
      <c r="E33" s="1040"/>
      <c r="F33" s="1040"/>
      <c r="G33" s="1040"/>
      <c r="H33" s="1040"/>
      <c r="I33" s="1040"/>
      <c r="J33" s="1040"/>
      <c r="K33" s="1040"/>
      <c r="L33" s="1057"/>
      <c r="M33" s="1043"/>
      <c r="N33" s="1060"/>
      <c r="O33" s="1046"/>
      <c r="P33" s="1040"/>
      <c r="Q33" s="57" t="s">
        <v>204</v>
      </c>
      <c r="R33" s="172" t="s">
        <v>205</v>
      </c>
      <c r="S33" s="174" t="s">
        <v>209</v>
      </c>
      <c r="T33" s="172" t="s">
        <v>214</v>
      </c>
      <c r="U33" s="172" t="s">
        <v>199</v>
      </c>
      <c r="V33" s="1057"/>
      <c r="W33" s="1057"/>
      <c r="X33" s="1077"/>
      <c r="Y33" s="1046"/>
      <c r="Z33" s="697" t="s">
        <v>107</v>
      </c>
      <c r="AA33" s="698" t="s">
        <v>108</v>
      </c>
      <c r="AB33" s="705" t="s">
        <v>107</v>
      </c>
      <c r="AC33" s="771" t="s">
        <v>108</v>
      </c>
      <c r="AD33" s="1016"/>
      <c r="AE33" s="751" t="s">
        <v>107</v>
      </c>
      <c r="AF33" s="698" t="s">
        <v>108</v>
      </c>
      <c r="AG33" s="705" t="s">
        <v>107</v>
      </c>
      <c r="AH33" s="771" t="s">
        <v>108</v>
      </c>
      <c r="AI33" s="1016"/>
      <c r="AJ33" s="1053"/>
      <c r="AK33" s="1067"/>
      <c r="AL33" s="1010"/>
      <c r="AM33" s="1021"/>
      <c r="AN33" s="1014"/>
      <c r="AO33" s="1016"/>
      <c r="AP33" s="1021"/>
      <c r="AQ33" s="1014"/>
      <c r="AR33" s="1016"/>
      <c r="AS33" s="1021"/>
      <c r="AT33" s="1014"/>
      <c r="AU33" s="1016"/>
      <c r="AV33" s="1019"/>
    </row>
    <row r="34" spans="1:48" s="181" customFormat="1" ht="87.75" customHeight="1">
      <c r="A34" s="188">
        <v>12</v>
      </c>
      <c r="B34" s="214" t="s">
        <v>859</v>
      </c>
      <c r="C34" s="214" t="s">
        <v>811</v>
      </c>
      <c r="D34" s="215" t="s">
        <v>860</v>
      </c>
      <c r="E34" s="214" t="s">
        <v>268</v>
      </c>
      <c r="F34" s="214" t="s">
        <v>297</v>
      </c>
      <c r="G34" s="214" t="s">
        <v>298</v>
      </c>
      <c r="H34" s="218">
        <v>42767</v>
      </c>
      <c r="I34" s="219">
        <v>42794</v>
      </c>
      <c r="J34" s="187" t="s">
        <v>861</v>
      </c>
      <c r="K34" s="220" t="s">
        <v>314</v>
      </c>
      <c r="L34" s="221" t="s">
        <v>299</v>
      </c>
      <c r="M34" s="686">
        <v>7</v>
      </c>
      <c r="N34" s="684">
        <v>173</v>
      </c>
      <c r="O34" s="622">
        <v>12</v>
      </c>
      <c r="P34" s="516" t="s">
        <v>862</v>
      </c>
      <c r="Q34" s="623" t="s">
        <v>863</v>
      </c>
      <c r="R34" s="165" t="s">
        <v>227</v>
      </c>
      <c r="S34" s="516" t="s">
        <v>864</v>
      </c>
      <c r="T34" s="516" t="s">
        <v>865</v>
      </c>
      <c r="U34" s="165">
        <v>500</v>
      </c>
      <c r="V34" s="165" t="s">
        <v>300</v>
      </c>
      <c r="W34" s="165">
        <f>U34*3.8</f>
        <v>1900</v>
      </c>
      <c r="X34" s="624" t="s">
        <v>866</v>
      </c>
      <c r="Y34" s="217">
        <v>12</v>
      </c>
      <c r="Z34" s="699">
        <v>91</v>
      </c>
      <c r="AA34" s="699">
        <v>0</v>
      </c>
      <c r="AB34" s="383">
        <v>82</v>
      </c>
      <c r="AC34" s="772">
        <v>0</v>
      </c>
      <c r="AD34" s="775">
        <f t="shared" si="0"/>
        <v>173</v>
      </c>
      <c r="AE34" s="702">
        <v>0</v>
      </c>
      <c r="AF34" s="699">
        <v>0</v>
      </c>
      <c r="AG34" s="383">
        <v>0</v>
      </c>
      <c r="AH34" s="772">
        <v>0</v>
      </c>
      <c r="AI34" s="775">
        <f>SUM(AE34:AH34)</f>
        <v>0</v>
      </c>
      <c r="AJ34" s="63">
        <v>112</v>
      </c>
      <c r="AK34" s="710">
        <v>61</v>
      </c>
      <c r="AL34" s="707">
        <f t="shared" si="1"/>
        <v>173</v>
      </c>
      <c r="AM34" s="702">
        <v>1</v>
      </c>
      <c r="AN34" s="772">
        <v>6</v>
      </c>
      <c r="AO34" s="775">
        <f>SUM(AM34:AN34)</f>
        <v>7</v>
      </c>
      <c r="AP34" s="702">
        <v>0</v>
      </c>
      <c r="AQ34" s="772">
        <v>0</v>
      </c>
      <c r="AR34" s="775">
        <f>SUM(AP34:AQ34)</f>
        <v>0</v>
      </c>
      <c r="AS34" s="702">
        <v>0</v>
      </c>
      <c r="AT34" s="772">
        <v>0</v>
      </c>
      <c r="AU34" s="775">
        <f>SUM(AS34:AT34)</f>
        <v>0</v>
      </c>
      <c r="AV34" s="707">
        <f>SUM(AO34,AR34,AU34)</f>
        <v>7</v>
      </c>
    </row>
    <row r="35" spans="1:48" s="12" customFormat="1" ht="140.25" customHeight="1">
      <c r="A35" s="641">
        <v>13</v>
      </c>
      <c r="B35" s="516" t="s">
        <v>867</v>
      </c>
      <c r="C35" s="516" t="s">
        <v>811</v>
      </c>
      <c r="D35" s="642" t="s">
        <v>868</v>
      </c>
      <c r="E35" s="516" t="s">
        <v>869</v>
      </c>
      <c r="F35" s="516" t="s">
        <v>297</v>
      </c>
      <c r="G35" s="516" t="s">
        <v>298</v>
      </c>
      <c r="H35" s="628">
        <v>42736</v>
      </c>
      <c r="I35" s="628">
        <v>42999</v>
      </c>
      <c r="J35" s="165" t="s">
        <v>870</v>
      </c>
      <c r="K35" s="516" t="s">
        <v>314</v>
      </c>
      <c r="L35" s="624" t="s">
        <v>299</v>
      </c>
      <c r="M35" s="686">
        <v>5</v>
      </c>
      <c r="N35" s="684">
        <v>1500</v>
      </c>
      <c r="O35" s="622">
        <v>13</v>
      </c>
      <c r="P35" s="516" t="s">
        <v>871</v>
      </c>
      <c r="Q35" s="516" t="s">
        <v>826</v>
      </c>
      <c r="R35" s="625" t="s">
        <v>827</v>
      </c>
      <c r="S35" s="516" t="s">
        <v>872</v>
      </c>
      <c r="T35" s="516" t="s">
        <v>829</v>
      </c>
      <c r="U35" s="165">
        <v>17699</v>
      </c>
      <c r="V35" s="625" t="s">
        <v>830</v>
      </c>
      <c r="W35" s="165">
        <v>64293.599999999999</v>
      </c>
      <c r="X35" s="624" t="s">
        <v>858</v>
      </c>
      <c r="Y35" s="217">
        <v>13</v>
      </c>
      <c r="Z35" s="700">
        <v>700</v>
      </c>
      <c r="AA35" s="700">
        <v>100</v>
      </c>
      <c r="AB35" s="706">
        <v>75</v>
      </c>
      <c r="AC35" s="773">
        <v>625</v>
      </c>
      <c r="AD35" s="776">
        <f t="shared" si="0"/>
        <v>1500</v>
      </c>
      <c r="AE35" s="703">
        <v>0</v>
      </c>
      <c r="AF35" s="700">
        <v>10</v>
      </c>
      <c r="AG35" s="706">
        <v>0</v>
      </c>
      <c r="AH35" s="773">
        <v>20</v>
      </c>
      <c r="AI35" s="776">
        <f>SUM(AE35:AH35)</f>
        <v>30</v>
      </c>
      <c r="AJ35" s="777">
        <v>650</v>
      </c>
      <c r="AK35" s="711">
        <v>880</v>
      </c>
      <c r="AL35" s="708">
        <f t="shared" si="1"/>
        <v>1530</v>
      </c>
      <c r="AM35" s="703">
        <v>4</v>
      </c>
      <c r="AN35" s="773">
        <v>1</v>
      </c>
      <c r="AO35" s="776">
        <f>SUM(AM35:AN35)</f>
        <v>5</v>
      </c>
      <c r="AP35" s="703">
        <v>0</v>
      </c>
      <c r="AQ35" s="773">
        <v>1</v>
      </c>
      <c r="AR35" s="776">
        <f>SUM(AP35:AQ35)</f>
        <v>1</v>
      </c>
      <c r="AS35" s="703">
        <v>0</v>
      </c>
      <c r="AT35" s="773">
        <v>0</v>
      </c>
      <c r="AU35" s="776">
        <f>SUM(AS35:AT35)</f>
        <v>0</v>
      </c>
      <c r="AV35" s="708">
        <f>SUM(AO35,AR35,AU35)</f>
        <v>6</v>
      </c>
    </row>
    <row r="36" spans="1:48" s="12" customFormat="1" ht="140.25" customHeight="1">
      <c r="A36" s="225">
        <v>14</v>
      </c>
      <c r="B36" s="83" t="s">
        <v>873</v>
      </c>
      <c r="C36" s="83" t="s">
        <v>811</v>
      </c>
      <c r="D36" s="179" t="s">
        <v>874</v>
      </c>
      <c r="E36" s="81" t="s">
        <v>439</v>
      </c>
      <c r="F36" s="81" t="s">
        <v>297</v>
      </c>
      <c r="G36" s="81" t="s">
        <v>875</v>
      </c>
      <c r="H36" s="82">
        <v>42755</v>
      </c>
      <c r="I36" s="82">
        <v>42916</v>
      </c>
      <c r="J36" s="59" t="s">
        <v>824</v>
      </c>
      <c r="K36" s="81" t="s">
        <v>876</v>
      </c>
      <c r="L36" s="86" t="s">
        <v>299</v>
      </c>
      <c r="M36" s="686">
        <v>2</v>
      </c>
      <c r="N36" s="684">
        <v>22</v>
      </c>
      <c r="O36" s="647">
        <v>14</v>
      </c>
      <c r="P36" s="83" t="s">
        <v>877</v>
      </c>
      <c r="Q36" s="83" t="s">
        <v>230</v>
      </c>
      <c r="R36" s="648" t="s">
        <v>878</v>
      </c>
      <c r="S36" s="83" t="s">
        <v>230</v>
      </c>
      <c r="T36" s="83" t="s">
        <v>879</v>
      </c>
      <c r="U36" s="59">
        <v>9600</v>
      </c>
      <c r="V36" s="648" t="s">
        <v>300</v>
      </c>
      <c r="W36" s="59">
        <f>U36*3.8</f>
        <v>36480</v>
      </c>
      <c r="X36" s="222" t="s">
        <v>880</v>
      </c>
      <c r="Y36" s="217">
        <v>14</v>
      </c>
      <c r="Z36" s="713">
        <v>9</v>
      </c>
      <c r="AA36" s="713">
        <v>0</v>
      </c>
      <c r="AB36" s="409">
        <v>13</v>
      </c>
      <c r="AC36" s="778">
        <v>0</v>
      </c>
      <c r="AD36" s="424">
        <f t="shared" si="0"/>
        <v>22</v>
      </c>
      <c r="AE36" s="716">
        <v>0</v>
      </c>
      <c r="AF36" s="713">
        <v>0</v>
      </c>
      <c r="AG36" s="409">
        <v>0</v>
      </c>
      <c r="AH36" s="778">
        <v>0</v>
      </c>
      <c r="AI36" s="424">
        <v>0</v>
      </c>
      <c r="AJ36" s="779">
        <v>8</v>
      </c>
      <c r="AK36" s="714">
        <v>14</v>
      </c>
      <c r="AL36" s="715">
        <f t="shared" si="1"/>
        <v>22</v>
      </c>
      <c r="AM36" s="716">
        <v>1</v>
      </c>
      <c r="AN36" s="778">
        <v>1</v>
      </c>
      <c r="AO36" s="424">
        <v>0</v>
      </c>
      <c r="AP36" s="716">
        <v>0</v>
      </c>
      <c r="AQ36" s="778">
        <v>0</v>
      </c>
      <c r="AR36" s="424">
        <v>0</v>
      </c>
      <c r="AS36" s="716">
        <v>0</v>
      </c>
      <c r="AT36" s="778">
        <v>0</v>
      </c>
      <c r="AU36" s="424">
        <v>0</v>
      </c>
      <c r="AV36" s="715">
        <v>2</v>
      </c>
    </row>
    <row r="37" spans="1:48" s="12" customFormat="1" ht="153.75" customHeight="1">
      <c r="A37" s="641">
        <v>15</v>
      </c>
      <c r="B37" s="516" t="s">
        <v>881</v>
      </c>
      <c r="C37" s="516" t="s">
        <v>811</v>
      </c>
      <c r="D37" s="642" t="s">
        <v>882</v>
      </c>
      <c r="E37" s="516" t="s">
        <v>883</v>
      </c>
      <c r="F37" s="516" t="s">
        <v>297</v>
      </c>
      <c r="G37" s="516" t="s">
        <v>298</v>
      </c>
      <c r="H37" s="628">
        <v>42370</v>
      </c>
      <c r="I37" s="628">
        <v>42978</v>
      </c>
      <c r="J37" s="165" t="s">
        <v>884</v>
      </c>
      <c r="K37" s="516" t="s">
        <v>314</v>
      </c>
      <c r="L37" s="624" t="s">
        <v>299</v>
      </c>
      <c r="M37" s="688">
        <v>1</v>
      </c>
      <c r="N37" s="689">
        <v>28</v>
      </c>
      <c r="O37" s="622">
        <v>15</v>
      </c>
      <c r="P37" s="516" t="s">
        <v>301</v>
      </c>
      <c r="Q37" s="516" t="s">
        <v>228</v>
      </c>
      <c r="R37" s="165" t="s">
        <v>229</v>
      </c>
      <c r="S37" s="516" t="s">
        <v>302</v>
      </c>
      <c r="T37" s="516" t="s">
        <v>303</v>
      </c>
      <c r="U37" s="165">
        <f>74800+30640</f>
        <v>105440</v>
      </c>
      <c r="V37" s="625" t="s">
        <v>304</v>
      </c>
      <c r="W37" s="165">
        <f>74800+30640</f>
        <v>105440</v>
      </c>
      <c r="X37" s="624" t="s">
        <v>305</v>
      </c>
      <c r="Y37" s="631">
        <v>15</v>
      </c>
      <c r="Z37" s="786">
        <v>0</v>
      </c>
      <c r="AA37" s="786">
        <v>0</v>
      </c>
      <c r="AB37" s="384">
        <v>0</v>
      </c>
      <c r="AC37" s="787">
        <v>0</v>
      </c>
      <c r="AD37" s="419">
        <f t="shared" si="0"/>
        <v>0</v>
      </c>
      <c r="AE37" s="788">
        <v>8</v>
      </c>
      <c r="AF37" s="786">
        <v>10</v>
      </c>
      <c r="AG37" s="384">
        <v>4</v>
      </c>
      <c r="AH37" s="787">
        <v>6</v>
      </c>
      <c r="AI37" s="419">
        <f>SUM(AE37:AH37)</f>
        <v>28</v>
      </c>
      <c r="AJ37" s="789">
        <v>10</v>
      </c>
      <c r="AK37" s="790">
        <v>18</v>
      </c>
      <c r="AL37" s="791">
        <f t="shared" si="1"/>
        <v>28</v>
      </c>
      <c r="AM37" s="788">
        <v>0</v>
      </c>
      <c r="AN37" s="787">
        <v>0</v>
      </c>
      <c r="AO37" s="419">
        <f>SUM(AM37:AN37)</f>
        <v>0</v>
      </c>
      <c r="AP37" s="788">
        <v>8</v>
      </c>
      <c r="AQ37" s="787">
        <v>7</v>
      </c>
      <c r="AR37" s="419">
        <v>15</v>
      </c>
      <c r="AS37" s="788">
        <v>9</v>
      </c>
      <c r="AT37" s="787">
        <v>30</v>
      </c>
      <c r="AU37" s="419">
        <v>39</v>
      </c>
      <c r="AV37" s="791">
        <v>55</v>
      </c>
    </row>
    <row r="38" spans="1:48" s="12" customFormat="1" ht="139.5" customHeight="1" thickBot="1">
      <c r="A38" s="255">
        <v>16</v>
      </c>
      <c r="B38" s="93" t="s">
        <v>885</v>
      </c>
      <c r="C38" s="93" t="s">
        <v>811</v>
      </c>
      <c r="D38" s="619" t="s">
        <v>886</v>
      </c>
      <c r="E38" s="94" t="s">
        <v>887</v>
      </c>
      <c r="F38" s="94" t="s">
        <v>297</v>
      </c>
      <c r="G38" s="94" t="s">
        <v>814</v>
      </c>
      <c r="H38" s="95">
        <v>42552</v>
      </c>
      <c r="I38" s="95">
        <v>42916</v>
      </c>
      <c r="J38" s="180" t="s">
        <v>888</v>
      </c>
      <c r="K38" s="94" t="s">
        <v>314</v>
      </c>
      <c r="L38" s="245" t="s">
        <v>229</v>
      </c>
      <c r="M38" s="688">
        <v>1</v>
      </c>
      <c r="N38" s="689">
        <v>60</v>
      </c>
      <c r="O38" s="647">
        <v>16</v>
      </c>
      <c r="P38" s="83" t="s">
        <v>889</v>
      </c>
      <c r="Q38" s="83" t="s">
        <v>312</v>
      </c>
      <c r="R38" s="59" t="s">
        <v>259</v>
      </c>
      <c r="S38" s="83" t="s">
        <v>890</v>
      </c>
      <c r="T38" s="83" t="s">
        <v>890</v>
      </c>
      <c r="U38" s="59">
        <v>72000</v>
      </c>
      <c r="V38" s="59" t="s">
        <v>842</v>
      </c>
      <c r="W38" s="59">
        <v>288000</v>
      </c>
      <c r="X38" s="222" t="s">
        <v>891</v>
      </c>
      <c r="Y38" s="376">
        <v>16</v>
      </c>
      <c r="Z38" s="780">
        <v>0</v>
      </c>
      <c r="AA38" s="780">
        <v>0</v>
      </c>
      <c r="AB38" s="444">
        <v>0</v>
      </c>
      <c r="AC38" s="781">
        <v>0</v>
      </c>
      <c r="AD38" s="447">
        <f t="shared" si="0"/>
        <v>0</v>
      </c>
      <c r="AE38" s="782">
        <v>9</v>
      </c>
      <c r="AF38" s="780">
        <v>8</v>
      </c>
      <c r="AG38" s="444">
        <v>17</v>
      </c>
      <c r="AH38" s="781">
        <v>20</v>
      </c>
      <c r="AI38" s="447">
        <f>SUM(AE38:AH38)</f>
        <v>54</v>
      </c>
      <c r="AJ38" s="783">
        <v>41</v>
      </c>
      <c r="AK38" s="784">
        <v>13</v>
      </c>
      <c r="AL38" s="785">
        <f t="shared" si="1"/>
        <v>54</v>
      </c>
      <c r="AM38" s="782">
        <v>1</v>
      </c>
      <c r="AN38" s="781">
        <v>0</v>
      </c>
      <c r="AO38" s="447">
        <f>SUM(AM38:AN38)</f>
        <v>1</v>
      </c>
      <c r="AP38" s="782">
        <v>1</v>
      </c>
      <c r="AQ38" s="781">
        <v>1</v>
      </c>
      <c r="AR38" s="447">
        <v>2</v>
      </c>
      <c r="AS38" s="782">
        <v>20</v>
      </c>
      <c r="AT38" s="781">
        <v>35</v>
      </c>
      <c r="AU38" s="447">
        <v>55</v>
      </c>
      <c r="AV38" s="785">
        <v>58</v>
      </c>
    </row>
    <row r="39" spans="1:48" s="29" customFormat="1" ht="37.5" customHeight="1" thickBot="1">
      <c r="A39" s="1068" t="s">
        <v>906</v>
      </c>
      <c r="B39" s="1068"/>
      <c r="C39" s="1068"/>
      <c r="D39" s="1068"/>
      <c r="E39" s="1068"/>
      <c r="F39" s="1068"/>
      <c r="G39" s="1068"/>
      <c r="H39" s="1068"/>
      <c r="I39" s="1068"/>
      <c r="J39" s="1068"/>
      <c r="K39" s="1068"/>
      <c r="L39" s="1068"/>
      <c r="M39" s="1068"/>
      <c r="N39" s="185">
        <v>34</v>
      </c>
      <c r="O39" s="68"/>
      <c r="P39" s="68"/>
      <c r="U39" s="60"/>
      <c r="W39" s="61"/>
      <c r="X39" s="185">
        <v>35</v>
      </c>
      <c r="Y39" s="68"/>
      <c r="AU39" s="1007">
        <v>36</v>
      </c>
      <c r="AV39" s="1007"/>
    </row>
    <row r="40" spans="1:48" s="12" customFormat="1" ht="153" hidden="1" customHeight="1">
      <c r="A40" s="188"/>
      <c r="B40" s="186"/>
      <c r="C40" s="186"/>
      <c r="D40" s="189"/>
      <c r="E40" s="186"/>
      <c r="F40" s="186"/>
      <c r="G40" s="186"/>
      <c r="H40" s="190"/>
      <c r="I40" s="191"/>
      <c r="J40" s="192"/>
      <c r="K40" s="193"/>
      <c r="L40" s="186"/>
      <c r="M40" s="194"/>
      <c r="N40" s="195"/>
      <c r="O40" s="188"/>
      <c r="P40" s="186"/>
      <c r="Q40" s="193"/>
      <c r="R40" s="192"/>
      <c r="S40" s="196"/>
      <c r="T40" s="197"/>
      <c r="U40" s="198"/>
      <c r="V40" s="199"/>
      <c r="W40" s="200"/>
      <c r="X40" s="201"/>
      <c r="Y40" s="188"/>
      <c r="Z40" s="202"/>
      <c r="AA40" s="203"/>
      <c r="AB40" s="204"/>
      <c r="AC40" s="204"/>
      <c r="AD40" s="205"/>
      <c r="AE40" s="206"/>
      <c r="AF40" s="203"/>
      <c r="AG40" s="204"/>
      <c r="AH40" s="204"/>
      <c r="AI40" s="205"/>
      <c r="AJ40" s="207"/>
      <c r="AK40" s="208"/>
      <c r="AL40" s="209"/>
      <c r="AM40" s="210"/>
      <c r="AN40" s="211"/>
      <c r="AO40" s="212"/>
      <c r="AP40" s="210"/>
      <c r="AQ40" s="211"/>
      <c r="AR40" s="212"/>
      <c r="AS40" s="210"/>
      <c r="AT40" s="211"/>
      <c r="AU40" s="91"/>
      <c r="AV40" s="213"/>
    </row>
    <row r="41" spans="1:48" s="23" customFormat="1" ht="30" customHeight="1" thickBot="1">
      <c r="A41" s="1044" t="s">
        <v>106</v>
      </c>
      <c r="B41" s="508" t="s">
        <v>28</v>
      </c>
      <c r="C41" s="508" t="s">
        <v>30</v>
      </c>
      <c r="D41" s="1038" t="s">
        <v>32</v>
      </c>
      <c r="E41" s="508" t="s">
        <v>34</v>
      </c>
      <c r="F41" s="1038" t="s">
        <v>110</v>
      </c>
      <c r="G41" s="1038" t="s">
        <v>200</v>
      </c>
      <c r="H41" s="1038" t="s">
        <v>37</v>
      </c>
      <c r="I41" s="1038" t="s">
        <v>37</v>
      </c>
      <c r="J41" s="1038" t="s">
        <v>24</v>
      </c>
      <c r="K41" s="1038" t="s">
        <v>45</v>
      </c>
      <c r="L41" s="1038" t="s">
        <v>41</v>
      </c>
      <c r="M41" s="1041" t="s">
        <v>224</v>
      </c>
      <c r="N41" s="1058" t="s">
        <v>225</v>
      </c>
      <c r="O41" s="1044" t="s">
        <v>106</v>
      </c>
      <c r="P41" s="1038" t="s">
        <v>40</v>
      </c>
      <c r="Q41" s="54" t="s">
        <v>28</v>
      </c>
      <c r="R41" s="508" t="s">
        <v>206</v>
      </c>
      <c r="S41" s="509" t="s">
        <v>210</v>
      </c>
      <c r="T41" s="508" t="s">
        <v>211</v>
      </c>
      <c r="U41" s="508" t="s">
        <v>220</v>
      </c>
      <c r="V41" s="1055" t="s">
        <v>30</v>
      </c>
      <c r="W41" s="509" t="s">
        <v>217</v>
      </c>
      <c r="X41" s="1072" t="s">
        <v>201</v>
      </c>
      <c r="Y41" s="1044" t="s">
        <v>106</v>
      </c>
      <c r="Z41" s="1061" t="s">
        <v>5</v>
      </c>
      <c r="AA41" s="1062"/>
      <c r="AB41" s="1062"/>
      <c r="AC41" s="1062"/>
      <c r="AD41" s="1062"/>
      <c r="AE41" s="1062"/>
      <c r="AF41" s="1062"/>
      <c r="AG41" s="1062"/>
      <c r="AH41" s="1062"/>
      <c r="AI41" s="1062"/>
      <c r="AJ41" s="1063"/>
      <c r="AK41" s="1064"/>
      <c r="AL41" s="1008" t="s">
        <v>102</v>
      </c>
      <c r="AM41" s="1022" t="s">
        <v>13</v>
      </c>
      <c r="AN41" s="1022"/>
      <c r="AO41" s="1022"/>
      <c r="AP41" s="1022"/>
      <c r="AQ41" s="1022"/>
      <c r="AR41" s="1022"/>
      <c r="AS41" s="1022"/>
      <c r="AT41" s="1022"/>
      <c r="AU41" s="1023"/>
      <c r="AV41" s="1017" t="s">
        <v>102</v>
      </c>
    </row>
    <row r="42" spans="1:48" s="23" customFormat="1" ht="30" customHeight="1" thickBot="1">
      <c r="A42" s="1045"/>
      <c r="B42" s="504" t="s">
        <v>222</v>
      </c>
      <c r="C42" s="55" t="s">
        <v>198</v>
      </c>
      <c r="D42" s="1039"/>
      <c r="E42" s="504" t="s">
        <v>35</v>
      </c>
      <c r="F42" s="1039"/>
      <c r="G42" s="1039"/>
      <c r="H42" s="1039"/>
      <c r="I42" s="1039"/>
      <c r="J42" s="1039"/>
      <c r="K42" s="1039"/>
      <c r="L42" s="1039"/>
      <c r="M42" s="1042"/>
      <c r="N42" s="1059"/>
      <c r="O42" s="1045"/>
      <c r="P42" s="1039"/>
      <c r="Q42" s="56" t="s">
        <v>202</v>
      </c>
      <c r="R42" s="504" t="s">
        <v>207</v>
      </c>
      <c r="S42" s="506" t="s">
        <v>203</v>
      </c>
      <c r="T42" s="504" t="s">
        <v>212</v>
      </c>
      <c r="U42" s="1039" t="s">
        <v>215</v>
      </c>
      <c r="V42" s="1056"/>
      <c r="W42" s="506" t="s">
        <v>218</v>
      </c>
      <c r="X42" s="1073"/>
      <c r="Y42" s="1045"/>
      <c r="Z42" s="1047" t="s">
        <v>112</v>
      </c>
      <c r="AA42" s="1048"/>
      <c r="AB42" s="1048"/>
      <c r="AC42" s="1048"/>
      <c r="AD42" s="20">
        <v>18</v>
      </c>
      <c r="AE42" s="1049" t="s">
        <v>113</v>
      </c>
      <c r="AF42" s="1050"/>
      <c r="AG42" s="1050"/>
      <c r="AH42" s="1050"/>
      <c r="AI42" s="20">
        <v>18</v>
      </c>
      <c r="AJ42" s="1051" t="s">
        <v>6</v>
      </c>
      <c r="AK42" s="1065" t="s">
        <v>7</v>
      </c>
      <c r="AL42" s="1009"/>
      <c r="AM42" s="1024" t="s">
        <v>279</v>
      </c>
      <c r="AN42" s="1024"/>
      <c r="AO42" s="1025"/>
      <c r="AP42" s="1026" t="s">
        <v>14</v>
      </c>
      <c r="AQ42" s="1027"/>
      <c r="AR42" s="1028"/>
      <c r="AS42" s="1029" t="s">
        <v>111</v>
      </c>
      <c r="AT42" s="1030"/>
      <c r="AU42" s="1031"/>
      <c r="AV42" s="1018"/>
    </row>
    <row r="43" spans="1:48" s="23" customFormat="1" ht="30" customHeight="1">
      <c r="A43" s="1045"/>
      <c r="B43" s="504" t="s">
        <v>223</v>
      </c>
      <c r="C43" s="1039" t="s">
        <v>31</v>
      </c>
      <c r="D43" s="1039" t="s">
        <v>199</v>
      </c>
      <c r="E43" s="1039" t="s">
        <v>199</v>
      </c>
      <c r="F43" s="1039" t="s">
        <v>199</v>
      </c>
      <c r="G43" s="1039" t="s">
        <v>199</v>
      </c>
      <c r="H43" s="1039" t="s">
        <v>38</v>
      </c>
      <c r="I43" s="1039" t="s">
        <v>39</v>
      </c>
      <c r="J43" s="1039" t="s">
        <v>199</v>
      </c>
      <c r="K43" s="1039" t="s">
        <v>46</v>
      </c>
      <c r="L43" s="1039" t="s">
        <v>42</v>
      </c>
      <c r="M43" s="1042"/>
      <c r="N43" s="1059"/>
      <c r="O43" s="1045"/>
      <c r="P43" s="1039" t="s">
        <v>199</v>
      </c>
      <c r="Q43" s="56" t="s">
        <v>203</v>
      </c>
      <c r="R43" s="504" t="s">
        <v>203</v>
      </c>
      <c r="S43" s="506" t="s">
        <v>208</v>
      </c>
      <c r="T43" s="504" t="s">
        <v>213</v>
      </c>
      <c r="U43" s="1039"/>
      <c r="V43" s="1056" t="s">
        <v>216</v>
      </c>
      <c r="W43" s="1056" t="s">
        <v>219</v>
      </c>
      <c r="X43" s="1073"/>
      <c r="Y43" s="1045"/>
      <c r="Z43" s="1011" t="s">
        <v>8</v>
      </c>
      <c r="AA43" s="1054"/>
      <c r="AB43" s="1032" t="s">
        <v>9</v>
      </c>
      <c r="AC43" s="1013"/>
      <c r="AD43" s="1015" t="s">
        <v>10</v>
      </c>
      <c r="AE43" s="1020" t="s">
        <v>8</v>
      </c>
      <c r="AF43" s="1054"/>
      <c r="AG43" s="1032" t="s">
        <v>9</v>
      </c>
      <c r="AH43" s="1013"/>
      <c r="AI43" s="1015" t="s">
        <v>10</v>
      </c>
      <c r="AJ43" s="1052"/>
      <c r="AK43" s="1066"/>
      <c r="AL43" s="1009"/>
      <c r="AM43" s="1020" t="s">
        <v>8</v>
      </c>
      <c r="AN43" s="1013" t="s">
        <v>9</v>
      </c>
      <c r="AO43" s="1015" t="s">
        <v>10</v>
      </c>
      <c r="AP43" s="1020" t="s">
        <v>8</v>
      </c>
      <c r="AQ43" s="1013" t="s">
        <v>9</v>
      </c>
      <c r="AR43" s="1015" t="s">
        <v>10</v>
      </c>
      <c r="AS43" s="1020" t="s">
        <v>8</v>
      </c>
      <c r="AT43" s="1013" t="s">
        <v>9</v>
      </c>
      <c r="AU43" s="1015" t="s">
        <v>10</v>
      </c>
      <c r="AV43" s="1018"/>
    </row>
    <row r="44" spans="1:48" s="23" customFormat="1" ht="48" customHeight="1" thickBot="1">
      <c r="A44" s="1046"/>
      <c r="B44" s="505" t="s">
        <v>221</v>
      </c>
      <c r="C44" s="1040"/>
      <c r="D44" s="1040"/>
      <c r="E44" s="1040"/>
      <c r="F44" s="1040"/>
      <c r="G44" s="1040"/>
      <c r="H44" s="1040"/>
      <c r="I44" s="1040"/>
      <c r="J44" s="1040"/>
      <c r="K44" s="1040"/>
      <c r="L44" s="1040"/>
      <c r="M44" s="1043"/>
      <c r="N44" s="1060"/>
      <c r="O44" s="1046"/>
      <c r="P44" s="1040"/>
      <c r="Q44" s="57" t="s">
        <v>204</v>
      </c>
      <c r="R44" s="505" t="s">
        <v>205</v>
      </c>
      <c r="S44" s="507" t="s">
        <v>209</v>
      </c>
      <c r="T44" s="505" t="s">
        <v>214</v>
      </c>
      <c r="U44" s="505" t="s">
        <v>199</v>
      </c>
      <c r="V44" s="1057"/>
      <c r="W44" s="1057"/>
      <c r="X44" s="1074"/>
      <c r="Y44" s="1046"/>
      <c r="Z44" s="697" t="s">
        <v>107</v>
      </c>
      <c r="AA44" s="698" t="s">
        <v>108</v>
      </c>
      <c r="AB44" s="705" t="s">
        <v>107</v>
      </c>
      <c r="AC44" s="771" t="s">
        <v>108</v>
      </c>
      <c r="AD44" s="1016"/>
      <c r="AE44" s="751" t="s">
        <v>107</v>
      </c>
      <c r="AF44" s="698" t="s">
        <v>108</v>
      </c>
      <c r="AG44" s="705" t="s">
        <v>107</v>
      </c>
      <c r="AH44" s="771" t="s">
        <v>108</v>
      </c>
      <c r="AI44" s="1016"/>
      <c r="AJ44" s="1053"/>
      <c r="AK44" s="1067"/>
      <c r="AL44" s="1010"/>
      <c r="AM44" s="1021"/>
      <c r="AN44" s="1014"/>
      <c r="AO44" s="1016"/>
      <c r="AP44" s="1021"/>
      <c r="AQ44" s="1014"/>
      <c r="AR44" s="1016"/>
      <c r="AS44" s="1021"/>
      <c r="AT44" s="1014"/>
      <c r="AU44" s="1016"/>
      <c r="AV44" s="1019"/>
    </row>
    <row r="45" spans="1:48" s="12" customFormat="1" ht="154.5" customHeight="1">
      <c r="A45" s="230">
        <v>17</v>
      </c>
      <c r="B45" s="231" t="s">
        <v>892</v>
      </c>
      <c r="C45" s="231" t="s">
        <v>811</v>
      </c>
      <c r="D45" s="232" t="s">
        <v>893</v>
      </c>
      <c r="E45" s="233" t="s">
        <v>894</v>
      </c>
      <c r="F45" s="233" t="s">
        <v>297</v>
      </c>
      <c r="G45" s="233" t="s">
        <v>298</v>
      </c>
      <c r="H45" s="234">
        <v>42781</v>
      </c>
      <c r="I45" s="235">
        <v>42948</v>
      </c>
      <c r="J45" s="236" t="s">
        <v>895</v>
      </c>
      <c r="K45" s="237" t="s">
        <v>314</v>
      </c>
      <c r="L45" s="238" t="s">
        <v>896</v>
      </c>
      <c r="M45" s="686">
        <v>0</v>
      </c>
      <c r="N45" s="684">
        <v>70</v>
      </c>
      <c r="O45" s="230">
        <v>17</v>
      </c>
      <c r="P45" s="231" t="s">
        <v>897</v>
      </c>
      <c r="Q45" s="237" t="s">
        <v>245</v>
      </c>
      <c r="R45" s="236" t="s">
        <v>898</v>
      </c>
      <c r="S45" s="231" t="s">
        <v>184</v>
      </c>
      <c r="T45" s="240" t="s">
        <v>184</v>
      </c>
      <c r="U45" s="241">
        <v>2137.64</v>
      </c>
      <c r="V45" s="241" t="s">
        <v>300</v>
      </c>
      <c r="W45" s="236">
        <f>U45*3.5</f>
        <v>7481.74</v>
      </c>
      <c r="X45" s="242" t="s">
        <v>899</v>
      </c>
      <c r="Y45" s="217">
        <v>17</v>
      </c>
      <c r="Z45" s="699">
        <v>0</v>
      </c>
      <c r="AA45" s="699">
        <v>0</v>
      </c>
      <c r="AB45" s="383">
        <v>0</v>
      </c>
      <c r="AC45" s="772">
        <v>0</v>
      </c>
      <c r="AD45" s="775">
        <f>SUM(Z45:AC45)</f>
        <v>0</v>
      </c>
      <c r="AE45" s="702">
        <v>12</v>
      </c>
      <c r="AF45" s="699">
        <v>8</v>
      </c>
      <c r="AG45" s="383">
        <v>1</v>
      </c>
      <c r="AH45" s="772">
        <v>49</v>
      </c>
      <c r="AI45" s="775">
        <f>SUM(AE45:AH45)</f>
        <v>70</v>
      </c>
      <c r="AJ45" s="63">
        <v>65</v>
      </c>
      <c r="AK45" s="710">
        <v>5</v>
      </c>
      <c r="AL45" s="707">
        <f>SUM(AJ45:AK45)</f>
        <v>70</v>
      </c>
      <c r="AM45" s="702">
        <v>0</v>
      </c>
      <c r="AN45" s="772">
        <v>0</v>
      </c>
      <c r="AO45" s="775">
        <f>SUM(AM45:AN45)</f>
        <v>0</v>
      </c>
      <c r="AP45" s="702">
        <v>0</v>
      </c>
      <c r="AQ45" s="772">
        <v>0</v>
      </c>
      <c r="AR45" s="775">
        <f>SUM(AP45:AQ45)</f>
        <v>0</v>
      </c>
      <c r="AS45" s="702">
        <v>0</v>
      </c>
      <c r="AT45" s="772">
        <v>0</v>
      </c>
      <c r="AU45" s="775">
        <f>SUM(AS45:AT45)</f>
        <v>0</v>
      </c>
      <c r="AV45" s="707">
        <f>SUM(AO45,AR45,AU45)</f>
        <v>0</v>
      </c>
    </row>
    <row r="46" spans="1:48" s="12" customFormat="1" ht="154.5" customHeight="1">
      <c r="A46" s="626">
        <v>18</v>
      </c>
      <c r="B46" s="516" t="s">
        <v>892</v>
      </c>
      <c r="C46" s="516" t="s">
        <v>811</v>
      </c>
      <c r="D46" s="642" t="s">
        <v>893</v>
      </c>
      <c r="E46" s="516" t="s">
        <v>894</v>
      </c>
      <c r="F46" s="516" t="s">
        <v>297</v>
      </c>
      <c r="G46" s="516" t="s">
        <v>298</v>
      </c>
      <c r="H46" s="628">
        <v>43018</v>
      </c>
      <c r="I46" s="640">
        <v>43200</v>
      </c>
      <c r="J46" s="165" t="s">
        <v>895</v>
      </c>
      <c r="K46" s="623" t="s">
        <v>314</v>
      </c>
      <c r="L46" s="630" t="s">
        <v>896</v>
      </c>
      <c r="M46" s="686">
        <v>0</v>
      </c>
      <c r="N46" s="684">
        <v>70</v>
      </c>
      <c r="O46" s="626">
        <v>18</v>
      </c>
      <c r="P46" s="516" t="s">
        <v>897</v>
      </c>
      <c r="Q46" s="623" t="s">
        <v>245</v>
      </c>
      <c r="R46" s="165" t="s">
        <v>898</v>
      </c>
      <c r="S46" s="516" t="s">
        <v>184</v>
      </c>
      <c r="T46" s="516" t="s">
        <v>184</v>
      </c>
      <c r="U46" s="165">
        <v>4177.8500000000004</v>
      </c>
      <c r="V46" s="165" t="s">
        <v>300</v>
      </c>
      <c r="W46" s="165">
        <f>U46*3.5</f>
        <v>14622.475000000002</v>
      </c>
      <c r="X46" s="630" t="s">
        <v>899</v>
      </c>
      <c r="Y46" s="631">
        <v>18</v>
      </c>
      <c r="Z46" s="700">
        <v>0</v>
      </c>
      <c r="AA46" s="700">
        <v>0</v>
      </c>
      <c r="AB46" s="706">
        <v>0</v>
      </c>
      <c r="AC46" s="773">
        <v>0</v>
      </c>
      <c r="AD46" s="776">
        <f>SUM(Z46:AC46)</f>
        <v>0</v>
      </c>
      <c r="AE46" s="703">
        <v>12</v>
      </c>
      <c r="AF46" s="700">
        <v>8</v>
      </c>
      <c r="AG46" s="706">
        <v>1</v>
      </c>
      <c r="AH46" s="773">
        <v>49</v>
      </c>
      <c r="AI46" s="776">
        <f>SUM(AE46:AH46)</f>
        <v>70</v>
      </c>
      <c r="AJ46" s="777">
        <v>65</v>
      </c>
      <c r="AK46" s="711">
        <v>5</v>
      </c>
      <c r="AL46" s="708">
        <f>SUM(AJ46:AK46)</f>
        <v>70</v>
      </c>
      <c r="AM46" s="703">
        <v>0</v>
      </c>
      <c r="AN46" s="773">
        <v>0</v>
      </c>
      <c r="AO46" s="776">
        <f>SUM(AM46:AN46)</f>
        <v>0</v>
      </c>
      <c r="AP46" s="703">
        <v>0</v>
      </c>
      <c r="AQ46" s="773">
        <v>0</v>
      </c>
      <c r="AR46" s="776">
        <f>SUM(AP46:AQ46)</f>
        <v>0</v>
      </c>
      <c r="AS46" s="703">
        <v>0</v>
      </c>
      <c r="AT46" s="773">
        <v>0</v>
      </c>
      <c r="AU46" s="776">
        <f>SUM(AS46:AT46)</f>
        <v>0</v>
      </c>
      <c r="AV46" s="708">
        <f>SUM(AO46,AR46,AU46)</f>
        <v>0</v>
      </c>
    </row>
    <row r="47" spans="1:48" s="12" customFormat="1" ht="135.6" customHeight="1">
      <c r="A47" s="177">
        <v>19</v>
      </c>
      <c r="B47" s="83" t="s">
        <v>900</v>
      </c>
      <c r="C47" s="83" t="s">
        <v>811</v>
      </c>
      <c r="D47" s="179" t="s">
        <v>901</v>
      </c>
      <c r="E47" s="83" t="s">
        <v>439</v>
      </c>
      <c r="F47" s="83" t="s">
        <v>297</v>
      </c>
      <c r="G47" s="83" t="s">
        <v>298</v>
      </c>
      <c r="H47" s="87">
        <v>42788</v>
      </c>
      <c r="I47" s="88">
        <v>43152</v>
      </c>
      <c r="J47" s="59" t="s">
        <v>902</v>
      </c>
      <c r="K47" s="89" t="s">
        <v>314</v>
      </c>
      <c r="L47" s="97" t="s">
        <v>896</v>
      </c>
      <c r="M47" s="686">
        <v>5</v>
      </c>
      <c r="N47" s="684">
        <v>7998</v>
      </c>
      <c r="O47" s="177">
        <v>19</v>
      </c>
      <c r="P47" s="83" t="s">
        <v>903</v>
      </c>
      <c r="Q47" s="89" t="s">
        <v>245</v>
      </c>
      <c r="R47" s="59" t="s">
        <v>898</v>
      </c>
      <c r="S47" s="83" t="s">
        <v>184</v>
      </c>
      <c r="T47" s="81" t="s">
        <v>184</v>
      </c>
      <c r="U47" s="58">
        <v>18054</v>
      </c>
      <c r="V47" s="58" t="s">
        <v>300</v>
      </c>
      <c r="W47" s="59">
        <f>U47*3.5</f>
        <v>63189</v>
      </c>
      <c r="X47" s="243" t="s">
        <v>904</v>
      </c>
      <c r="Y47" s="217">
        <v>19</v>
      </c>
      <c r="Z47" s="713">
        <v>0</v>
      </c>
      <c r="AA47" s="713">
        <v>0</v>
      </c>
      <c r="AB47" s="409">
        <v>0</v>
      </c>
      <c r="AC47" s="778">
        <v>0</v>
      </c>
      <c r="AD47" s="424">
        <f>SUM(Z47:AC47)</f>
        <v>0</v>
      </c>
      <c r="AE47" s="716">
        <v>0</v>
      </c>
      <c r="AF47" s="713"/>
      <c r="AG47" s="409"/>
      <c r="AH47" s="778"/>
      <c r="AI47" s="424"/>
      <c r="AJ47" s="779"/>
      <c r="AK47" s="714"/>
      <c r="AL47" s="715">
        <f>SUM(AJ47:AK47)</f>
        <v>0</v>
      </c>
      <c r="AM47" s="716">
        <v>0</v>
      </c>
      <c r="AN47" s="778">
        <v>0</v>
      </c>
      <c r="AO47" s="424">
        <f>SUM(AM47:AN47)</f>
        <v>0</v>
      </c>
      <c r="AP47" s="716">
        <v>0</v>
      </c>
      <c r="AQ47" s="778">
        <v>0</v>
      </c>
      <c r="AR47" s="424">
        <f>SUM(AP47:AQ47)</f>
        <v>0</v>
      </c>
      <c r="AS47" s="716">
        <v>0</v>
      </c>
      <c r="AT47" s="778">
        <v>0</v>
      </c>
      <c r="AU47" s="424">
        <f>SUM(AS47:AT47)</f>
        <v>0</v>
      </c>
      <c r="AV47" s="715">
        <f>SUM(AO47,AR47,AU47)</f>
        <v>0</v>
      </c>
    </row>
    <row r="48" spans="1:48" s="12" customFormat="1" ht="140.25" customHeight="1" thickBot="1">
      <c r="A48" s="632">
        <v>20</v>
      </c>
      <c r="B48" s="517" t="s">
        <v>855</v>
      </c>
      <c r="C48" s="517" t="s">
        <v>811</v>
      </c>
      <c r="D48" s="649" t="s">
        <v>856</v>
      </c>
      <c r="E48" s="515" t="s">
        <v>306</v>
      </c>
      <c r="F48" s="515" t="s">
        <v>297</v>
      </c>
      <c r="G48" s="515" t="s">
        <v>298</v>
      </c>
      <c r="H48" s="650">
        <v>42835</v>
      </c>
      <c r="I48" s="634">
        <v>43017</v>
      </c>
      <c r="J48" s="490" t="s">
        <v>824</v>
      </c>
      <c r="K48" s="635" t="s">
        <v>314</v>
      </c>
      <c r="L48" s="637" t="s">
        <v>299</v>
      </c>
      <c r="M48" s="687">
        <v>3</v>
      </c>
      <c r="N48" s="685">
        <v>60</v>
      </c>
      <c r="O48" s="632">
        <v>29</v>
      </c>
      <c r="P48" s="517" t="s">
        <v>266</v>
      </c>
      <c r="Q48" s="635" t="s">
        <v>307</v>
      </c>
      <c r="R48" s="646" t="s">
        <v>308</v>
      </c>
      <c r="S48" s="517" t="s">
        <v>857</v>
      </c>
      <c r="T48" s="517" t="s">
        <v>818</v>
      </c>
      <c r="U48" s="490">
        <v>1000</v>
      </c>
      <c r="V48" s="646" t="s">
        <v>304</v>
      </c>
      <c r="W48" s="490">
        <v>1000</v>
      </c>
      <c r="X48" s="637" t="s">
        <v>858</v>
      </c>
      <c r="Y48" s="638">
        <v>20</v>
      </c>
      <c r="Z48" s="701">
        <v>0</v>
      </c>
      <c r="AA48" s="701">
        <v>30</v>
      </c>
      <c r="AB48" s="385">
        <v>0</v>
      </c>
      <c r="AC48" s="774">
        <v>30</v>
      </c>
      <c r="AD48" s="422">
        <f>SUM(Z48:AC48)</f>
        <v>60</v>
      </c>
      <c r="AE48" s="704">
        <v>0</v>
      </c>
      <c r="AF48" s="701">
        <v>0</v>
      </c>
      <c r="AG48" s="385">
        <v>0</v>
      </c>
      <c r="AH48" s="774">
        <v>0</v>
      </c>
      <c r="AI48" s="422">
        <f>SUM(AE48:AH48)</f>
        <v>0</v>
      </c>
      <c r="AJ48" s="3">
        <v>30</v>
      </c>
      <c r="AK48" s="712">
        <v>30</v>
      </c>
      <c r="AL48" s="709">
        <f>SUM(AJ48:AK48)</f>
        <v>60</v>
      </c>
      <c r="AM48" s="704">
        <v>1</v>
      </c>
      <c r="AN48" s="774">
        <v>2</v>
      </c>
      <c r="AO48" s="422">
        <f>SUM(AM48:AN48)</f>
        <v>3</v>
      </c>
      <c r="AP48" s="704">
        <v>0</v>
      </c>
      <c r="AQ48" s="774">
        <v>0</v>
      </c>
      <c r="AR48" s="422">
        <f>SUM(AP48:AQ48)</f>
        <v>0</v>
      </c>
      <c r="AS48" s="704">
        <v>0</v>
      </c>
      <c r="AT48" s="774">
        <v>0</v>
      </c>
      <c r="AU48" s="422">
        <f>SUM(AS48:AT48)</f>
        <v>0</v>
      </c>
      <c r="AV48" s="709">
        <f>SUM(AO48,AR48,AU48)</f>
        <v>3</v>
      </c>
    </row>
    <row r="49" spans="25:48" ht="2.25" customHeight="1" thickBot="1">
      <c r="Y49" s="246"/>
      <c r="Z49" s="223"/>
      <c r="AA49" s="223"/>
      <c r="AB49" s="249"/>
      <c r="AC49" s="249"/>
      <c r="AD49" s="224"/>
      <c r="AE49" s="223"/>
      <c r="AF49" s="223"/>
      <c r="AG49" s="249"/>
      <c r="AH49" s="249"/>
      <c r="AI49" s="224"/>
      <c r="AJ49" s="247"/>
      <c r="AK49" s="248"/>
      <c r="AL49" s="249"/>
      <c r="AM49" s="223"/>
      <c r="AN49" s="249"/>
      <c r="AO49" s="224"/>
      <c r="AP49" s="223"/>
      <c r="AQ49" s="249"/>
      <c r="AR49" s="224"/>
      <c r="AS49" s="223"/>
      <c r="AT49" s="249"/>
      <c r="AU49" s="224"/>
      <c r="AV49" s="250"/>
    </row>
  </sheetData>
  <mergeCells count="290">
    <mergeCell ref="AS43:AS44"/>
    <mergeCell ref="AT43:AT44"/>
    <mergeCell ref="AU43:AU44"/>
    <mergeCell ref="D43:D44"/>
    <mergeCell ref="E43:E44"/>
    <mergeCell ref="F43:F44"/>
    <mergeCell ref="G43:G44"/>
    <mergeCell ref="H43:H44"/>
    <mergeCell ref="I43:I44"/>
    <mergeCell ref="J43:J44"/>
    <mergeCell ref="K43:K44"/>
    <mergeCell ref="L43:L44"/>
    <mergeCell ref="C43:C44"/>
    <mergeCell ref="AV41:AV44"/>
    <mergeCell ref="U42:U43"/>
    <mergeCell ref="Z42:AC42"/>
    <mergeCell ref="AE42:AH42"/>
    <mergeCell ref="AJ42:AJ44"/>
    <mergeCell ref="AK42:AK44"/>
    <mergeCell ref="AM42:AO42"/>
    <mergeCell ref="AP42:AR42"/>
    <mergeCell ref="AS42:AU42"/>
    <mergeCell ref="V43:V44"/>
    <mergeCell ref="W43:W44"/>
    <mergeCell ref="Z43:AA43"/>
    <mergeCell ref="AB43:AC43"/>
    <mergeCell ref="AD43:AD44"/>
    <mergeCell ref="AE43:AF43"/>
    <mergeCell ref="AG43:AH43"/>
    <mergeCell ref="AI43:AI44"/>
    <mergeCell ref="AM43:AM44"/>
    <mergeCell ref="AN43:AN44"/>
    <mergeCell ref="AO43:AO44"/>
    <mergeCell ref="AP43:AP44"/>
    <mergeCell ref="AQ43:AQ44"/>
    <mergeCell ref="AR43:AR44"/>
    <mergeCell ref="AL30:AL33"/>
    <mergeCell ref="AM30:AU30"/>
    <mergeCell ref="C32:C33"/>
    <mergeCell ref="D32:D33"/>
    <mergeCell ref="E32:E33"/>
    <mergeCell ref="A41:A44"/>
    <mergeCell ref="D41:D42"/>
    <mergeCell ref="F41:F42"/>
    <mergeCell ref="G41:G42"/>
    <mergeCell ref="H41:H42"/>
    <mergeCell ref="I41:I42"/>
    <mergeCell ref="J41:J42"/>
    <mergeCell ref="K41:K42"/>
    <mergeCell ref="L41:L42"/>
    <mergeCell ref="M41:M44"/>
    <mergeCell ref="N41:N44"/>
    <mergeCell ref="O41:O44"/>
    <mergeCell ref="P41:P42"/>
    <mergeCell ref="V41:V42"/>
    <mergeCell ref="X41:X44"/>
    <mergeCell ref="Y41:Y44"/>
    <mergeCell ref="Z41:AK41"/>
    <mergeCell ref="AL41:AL44"/>
    <mergeCell ref="AM41:AU41"/>
    <mergeCell ref="AQ22:AQ23"/>
    <mergeCell ref="AR22:AR23"/>
    <mergeCell ref="AS22:AS23"/>
    <mergeCell ref="AT22:AT23"/>
    <mergeCell ref="AU22:AU23"/>
    <mergeCell ref="A18:M18"/>
    <mergeCell ref="A28:M28"/>
    <mergeCell ref="A30:A33"/>
    <mergeCell ref="D30:D31"/>
    <mergeCell ref="F30:F31"/>
    <mergeCell ref="G30:G31"/>
    <mergeCell ref="H30:H31"/>
    <mergeCell ref="I30:I31"/>
    <mergeCell ref="J30:J31"/>
    <mergeCell ref="K30:K31"/>
    <mergeCell ref="L30:L31"/>
    <mergeCell ref="M30:M33"/>
    <mergeCell ref="N30:N33"/>
    <mergeCell ref="O30:O33"/>
    <mergeCell ref="P30:P31"/>
    <mergeCell ref="V30:V31"/>
    <mergeCell ref="X30:X33"/>
    <mergeCell ref="Y30:Y33"/>
    <mergeCell ref="Z30:AK30"/>
    <mergeCell ref="L20:L21"/>
    <mergeCell ref="M20:M23"/>
    <mergeCell ref="N20:N23"/>
    <mergeCell ref="O20:O23"/>
    <mergeCell ref="P20:P21"/>
    <mergeCell ref="V20:V21"/>
    <mergeCell ref="X20:X23"/>
    <mergeCell ref="Y20:Y23"/>
    <mergeCell ref="Z20:AK20"/>
    <mergeCell ref="L22:L23"/>
    <mergeCell ref="P22:P23"/>
    <mergeCell ref="U21:U22"/>
    <mergeCell ref="Z21:AC21"/>
    <mergeCell ref="AE21:AH21"/>
    <mergeCell ref="AJ21:AJ23"/>
    <mergeCell ref="AK21:AK23"/>
    <mergeCell ref="V22:V23"/>
    <mergeCell ref="W22:W23"/>
    <mergeCell ref="Z22:AA22"/>
    <mergeCell ref="AB22:AC22"/>
    <mergeCell ref="AD22:AD23"/>
    <mergeCell ref="AE22:AF22"/>
    <mergeCell ref="AG22:AH22"/>
    <mergeCell ref="AI22:AI23"/>
    <mergeCell ref="A20:A23"/>
    <mergeCell ref="D20:D21"/>
    <mergeCell ref="F20:F21"/>
    <mergeCell ref="G20:G21"/>
    <mergeCell ref="H20:H21"/>
    <mergeCell ref="I20:I21"/>
    <mergeCell ref="J20:J21"/>
    <mergeCell ref="K20:K21"/>
    <mergeCell ref="C22:C23"/>
    <mergeCell ref="D22:D23"/>
    <mergeCell ref="E22:E23"/>
    <mergeCell ref="F22:F23"/>
    <mergeCell ref="G22:G23"/>
    <mergeCell ref="H22:H23"/>
    <mergeCell ref="I22:I23"/>
    <mergeCell ref="J22:J23"/>
    <mergeCell ref="K22:K23"/>
    <mergeCell ref="F32:F33"/>
    <mergeCell ref="G32:G33"/>
    <mergeCell ref="H32:H33"/>
    <mergeCell ref="I32:I33"/>
    <mergeCell ref="J32:J33"/>
    <mergeCell ref="K32:K33"/>
    <mergeCell ref="L32:L33"/>
    <mergeCell ref="P32:P33"/>
    <mergeCell ref="V32:V33"/>
    <mergeCell ref="Z11:AK11"/>
    <mergeCell ref="AL11:AL14"/>
    <mergeCell ref="AM11:AU11"/>
    <mergeCell ref="AV30:AV33"/>
    <mergeCell ref="U31:U32"/>
    <mergeCell ref="Z31:AC31"/>
    <mergeCell ref="AE31:AH31"/>
    <mergeCell ref="AJ31:AJ33"/>
    <mergeCell ref="AK31:AK33"/>
    <mergeCell ref="AM31:AO31"/>
    <mergeCell ref="AP31:AR31"/>
    <mergeCell ref="AS31:AU31"/>
    <mergeCell ref="W32:W33"/>
    <mergeCell ref="Z32:AA32"/>
    <mergeCell ref="AB32:AC32"/>
    <mergeCell ref="AD32:AD33"/>
    <mergeCell ref="AE32:AF32"/>
    <mergeCell ref="AG32:AH32"/>
    <mergeCell ref="AI32:AI33"/>
    <mergeCell ref="AM32:AM33"/>
    <mergeCell ref="AN32:AN33"/>
    <mergeCell ref="AO32:AO33"/>
    <mergeCell ref="AP32:AP33"/>
    <mergeCell ref="AQ32:AQ33"/>
    <mergeCell ref="P13:P14"/>
    <mergeCell ref="V13:V14"/>
    <mergeCell ref="M11:M14"/>
    <mergeCell ref="N11:N14"/>
    <mergeCell ref="O11:O14"/>
    <mergeCell ref="P11:P12"/>
    <mergeCell ref="V11:V12"/>
    <mergeCell ref="X11:X14"/>
    <mergeCell ref="Y11:Y14"/>
    <mergeCell ref="U12:U13"/>
    <mergeCell ref="Z12:AC12"/>
    <mergeCell ref="AE12:AH12"/>
    <mergeCell ref="AJ12:AJ14"/>
    <mergeCell ref="AK12:AK14"/>
    <mergeCell ref="AM12:AO12"/>
    <mergeCell ref="AP12:AR12"/>
    <mergeCell ref="AS12:AU12"/>
    <mergeCell ref="W13:W14"/>
    <mergeCell ref="Z13:AA13"/>
    <mergeCell ref="AB13:AC13"/>
    <mergeCell ref="AD13:AD14"/>
    <mergeCell ref="AE13:AF13"/>
    <mergeCell ref="AG13:AH13"/>
    <mergeCell ref="AI13:AI14"/>
    <mergeCell ref="AM13:AM14"/>
    <mergeCell ref="AN13:AN14"/>
    <mergeCell ref="AO13:AO14"/>
    <mergeCell ref="AP13:AP14"/>
    <mergeCell ref="AQ13:AQ14"/>
    <mergeCell ref="AR13:AR14"/>
    <mergeCell ref="AS13:AS14"/>
    <mergeCell ref="AT13:AT14"/>
    <mergeCell ref="AU13:AU14"/>
    <mergeCell ref="A11:A14"/>
    <mergeCell ref="D11:D12"/>
    <mergeCell ref="F11:F12"/>
    <mergeCell ref="G11:G12"/>
    <mergeCell ref="H11:H12"/>
    <mergeCell ref="I11:I12"/>
    <mergeCell ref="J11:J12"/>
    <mergeCell ref="K11:K12"/>
    <mergeCell ref="L11:L12"/>
    <mergeCell ref="C13:C14"/>
    <mergeCell ref="D13:D14"/>
    <mergeCell ref="E13:E14"/>
    <mergeCell ref="F13:F14"/>
    <mergeCell ref="G13:G14"/>
    <mergeCell ref="H13:H14"/>
    <mergeCell ref="I13:I14"/>
    <mergeCell ref="J13:J14"/>
    <mergeCell ref="K13:K14"/>
    <mergeCell ref="L13:L14"/>
    <mergeCell ref="A10:M10"/>
    <mergeCell ref="P43:P44"/>
    <mergeCell ref="A39:M39"/>
    <mergeCell ref="A1:M1"/>
    <mergeCell ref="P2:P3"/>
    <mergeCell ref="P4:P5"/>
    <mergeCell ref="O2:O5"/>
    <mergeCell ref="X2:X5"/>
    <mergeCell ref="A2:A5"/>
    <mergeCell ref="D2:D3"/>
    <mergeCell ref="G2:G3"/>
    <mergeCell ref="H2:H3"/>
    <mergeCell ref="I2:I3"/>
    <mergeCell ref="C4:C5"/>
    <mergeCell ref="D4:D5"/>
    <mergeCell ref="E4:E5"/>
    <mergeCell ref="G4:G5"/>
    <mergeCell ref="H4:H5"/>
    <mergeCell ref="U3:U4"/>
    <mergeCell ref="J4:J5"/>
    <mergeCell ref="K4:K5"/>
    <mergeCell ref="F2:F3"/>
    <mergeCell ref="F4:F5"/>
    <mergeCell ref="J2:J3"/>
    <mergeCell ref="K2:K3"/>
    <mergeCell ref="I4:I5"/>
    <mergeCell ref="M2:M5"/>
    <mergeCell ref="Y2:Y5"/>
    <mergeCell ref="Z3:AC3"/>
    <mergeCell ref="AE3:AH3"/>
    <mergeCell ref="AJ3:AJ5"/>
    <mergeCell ref="Z4:AA4"/>
    <mergeCell ref="AB4:AC4"/>
    <mergeCell ref="V2:V3"/>
    <mergeCell ref="V4:V5"/>
    <mergeCell ref="W4:W5"/>
    <mergeCell ref="N2:N5"/>
    <mergeCell ref="L2:L3"/>
    <mergeCell ref="L4:L5"/>
    <mergeCell ref="Z2:AK2"/>
    <mergeCell ref="AD4:AD5"/>
    <mergeCell ref="AE4:AF4"/>
    <mergeCell ref="AG4:AH4"/>
    <mergeCell ref="AI4:AI5"/>
    <mergeCell ref="AK3:AK5"/>
    <mergeCell ref="AV2:AV5"/>
    <mergeCell ref="AM2:AU2"/>
    <mergeCell ref="AN4:AN5"/>
    <mergeCell ref="AO4:AO5"/>
    <mergeCell ref="AP4:AP5"/>
    <mergeCell ref="AQ4:AQ5"/>
    <mergeCell ref="AR4:AR5"/>
    <mergeCell ref="AM4:AM5"/>
    <mergeCell ref="AM3:AO3"/>
    <mergeCell ref="AP3:AR3"/>
    <mergeCell ref="AS3:AU3"/>
    <mergeCell ref="AU1:AV1"/>
    <mergeCell ref="AU10:AV10"/>
    <mergeCell ref="AU18:AV18"/>
    <mergeCell ref="AU28:AV28"/>
    <mergeCell ref="AU39:AV39"/>
    <mergeCell ref="AL2:AL5"/>
    <mergeCell ref="AS4:AS5"/>
    <mergeCell ref="AT4:AT5"/>
    <mergeCell ref="AU4:AU5"/>
    <mergeCell ref="AV11:AV14"/>
    <mergeCell ref="AR32:AR33"/>
    <mergeCell ref="AS32:AS33"/>
    <mergeCell ref="AT32:AT33"/>
    <mergeCell ref="AU32:AU33"/>
    <mergeCell ref="AL20:AL23"/>
    <mergeCell ref="AM20:AU20"/>
    <mergeCell ref="AV20:AV23"/>
    <mergeCell ref="AM21:AO21"/>
    <mergeCell ref="AP21:AR21"/>
    <mergeCell ref="AS21:AU21"/>
    <mergeCell ref="AM22:AM23"/>
    <mergeCell ref="AN22:AN23"/>
    <mergeCell ref="AO22:AO23"/>
    <mergeCell ref="AP22:AP23"/>
  </mergeCells>
  <conditionalFormatting sqref="F2 Q2:W2">
    <cfRule type="expression" dxfId="13" priority="121">
      <formula>IF(#REF!&lt;&gt;#REF!,TRUE,FALSE)</formula>
    </cfRule>
  </conditionalFormatting>
  <conditionalFormatting sqref="F2 Q2:W2">
    <cfRule type="expression" dxfId="12" priority="124">
      <formula>IF(#REF!=1,TRUE,FALSE)</formula>
    </cfRule>
  </conditionalFormatting>
  <conditionalFormatting sqref="F11 Q11:W11">
    <cfRule type="expression" dxfId="11" priority="9">
      <formula>IF(#REF!&lt;&gt;#REF!,TRUE,FALSE)</formula>
    </cfRule>
  </conditionalFormatting>
  <conditionalFormatting sqref="F11 Q11:W11">
    <cfRule type="expression" dxfId="10" priority="10">
      <formula>IF(#REF!=1,TRUE,FALSE)</formula>
    </cfRule>
  </conditionalFormatting>
  <conditionalFormatting sqref="F20 Q20:W20">
    <cfRule type="expression" dxfId="9" priority="7">
      <formula>IF(#REF!&lt;&gt;#REF!,TRUE,FALSE)</formula>
    </cfRule>
  </conditionalFormatting>
  <conditionalFormatting sqref="F20 Q20:W20">
    <cfRule type="expression" dxfId="8" priority="8">
      <formula>IF(#REF!=1,TRUE,FALSE)</formula>
    </cfRule>
  </conditionalFormatting>
  <conditionalFormatting sqref="F30 Q30:W30">
    <cfRule type="expression" dxfId="7" priority="5">
      <formula>IF(#REF!&lt;&gt;#REF!,TRUE,FALSE)</formula>
    </cfRule>
  </conditionalFormatting>
  <conditionalFormatting sqref="F30 Q30:W30">
    <cfRule type="expression" dxfId="6" priority="6">
      <formula>IF(#REF!=1,TRUE,FALSE)</formula>
    </cfRule>
  </conditionalFormatting>
  <conditionalFormatting sqref="F41 Q41:W41">
    <cfRule type="expression" dxfId="5" priority="3">
      <formula>IF(#REF!&lt;&gt;#REF!,TRUE,FALSE)</formula>
    </cfRule>
  </conditionalFormatting>
  <conditionalFormatting sqref="F41 Q41:W41">
    <cfRule type="expression" dxfId="4" priority="4">
      <formula>IF(#REF!=1,TRUE,FALSE)</formula>
    </cfRule>
  </conditionalFormatting>
  <printOptions horizontalCentered="1" verticalCentered="1"/>
  <pageMargins left="0.31496062992125984" right="0.31496062992125984" top="0.55118110236220474" bottom="0.15748031496062992" header="0.11811023622047245" footer="0.11811023622047245"/>
  <pageSetup paperSize="9" scale="62" orientation="landscape" r:id="rId1"/>
  <rowBreaks count="4" manualBreakCount="4">
    <brk id="9" max="47" man="1"/>
    <brk id="17" max="47" man="1"/>
    <brk id="27" max="47" man="1"/>
    <brk id="38" max="47" man="1"/>
  </rowBreaks>
  <colBreaks count="3" manualBreakCount="3">
    <brk id="14" max="47" man="1"/>
    <brk id="24" max="47" man="1"/>
    <brk id="48" max="63" man="1"/>
  </col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BO983"/>
  <sheetViews>
    <sheetView rightToLeft="1" view="pageBreakPreview" topLeftCell="J94" zoomScale="50" zoomScaleNormal="57" zoomScaleSheetLayoutView="50" workbookViewId="0">
      <selection activeCell="G20" sqref="G20"/>
    </sheetView>
  </sheetViews>
  <sheetFormatPr defaultColWidth="9" defaultRowHeight="21"/>
  <cols>
    <col min="1" max="1" width="6.7109375" style="1" customWidth="1"/>
    <col min="2" max="2" width="26" style="8" customWidth="1"/>
    <col min="3" max="3" width="12.42578125" style="8" customWidth="1"/>
    <col min="4" max="4" width="45" style="1" customWidth="1"/>
    <col min="5" max="5" width="11" style="8" customWidth="1"/>
    <col min="6" max="6" width="10.140625" style="8" customWidth="1"/>
    <col min="7" max="7" width="11.42578125" style="8" customWidth="1"/>
    <col min="8" max="8" width="12.140625" style="8" customWidth="1"/>
    <col min="9" max="9" width="9" style="8"/>
    <col min="10" max="10" width="9.140625" style="8" customWidth="1"/>
    <col min="11" max="11" width="23.28515625" style="8" customWidth="1"/>
    <col min="12" max="12" width="7.7109375" style="80" customWidth="1"/>
    <col min="13" max="13" width="26" style="8" customWidth="1"/>
    <col min="14" max="14" width="30.85546875" style="8" customWidth="1"/>
    <col min="15" max="18" width="8.5703125" style="19" customWidth="1"/>
    <col min="19" max="19" width="11.28515625" style="19" customWidth="1"/>
    <col min="20" max="27" width="8.5703125" style="19" customWidth="1"/>
    <col min="28" max="28" width="9" style="19"/>
    <col min="29" max="16384" width="9" style="1"/>
  </cols>
  <sheetData>
    <row r="1" spans="1:67" ht="39" customHeight="1" thickBot="1">
      <c r="A1" s="1078" t="s">
        <v>281</v>
      </c>
      <c r="B1" s="1078"/>
      <c r="C1" s="840"/>
      <c r="D1" s="1078"/>
      <c r="E1" s="1078"/>
      <c r="F1" s="1078"/>
      <c r="G1" s="1078"/>
      <c r="H1" s="1078"/>
      <c r="I1" s="1078"/>
      <c r="J1" s="1078"/>
      <c r="K1" s="264">
        <v>37</v>
      </c>
      <c r="L1" s="1078" t="s">
        <v>352</v>
      </c>
      <c r="M1" s="1078"/>
      <c r="N1" s="1078"/>
      <c r="O1" s="1078"/>
      <c r="P1" s="1078"/>
      <c r="Q1" s="1078"/>
      <c r="R1" s="1078"/>
      <c r="S1" s="1078"/>
      <c r="T1" s="1078"/>
      <c r="U1" s="1078"/>
      <c r="V1" s="1078"/>
      <c r="W1" s="1078"/>
      <c r="X1" s="1078"/>
      <c r="Y1" s="1078"/>
      <c r="Z1" s="1078"/>
      <c r="AA1" s="264">
        <v>38</v>
      </c>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row>
    <row r="2" spans="1:67" ht="21.95" customHeight="1" thickBot="1">
      <c r="A2" s="1080" t="s">
        <v>106</v>
      </c>
      <c r="B2" s="1085" t="s">
        <v>28</v>
      </c>
      <c r="C2" s="1080" t="s">
        <v>261</v>
      </c>
      <c r="D2" s="1087" t="s">
        <v>32</v>
      </c>
      <c r="E2" s="511" t="s">
        <v>34</v>
      </c>
      <c r="F2" s="1083" t="s">
        <v>36</v>
      </c>
      <c r="G2" s="1083" t="s">
        <v>37</v>
      </c>
      <c r="H2" s="1083" t="s">
        <v>37</v>
      </c>
      <c r="I2" s="1083" t="s">
        <v>24</v>
      </c>
      <c r="J2" s="1083" t="s">
        <v>282</v>
      </c>
      <c r="K2" s="512" t="s">
        <v>41</v>
      </c>
      <c r="L2" s="1128" t="s">
        <v>106</v>
      </c>
      <c r="M2" s="1098" t="s">
        <v>28</v>
      </c>
      <c r="N2" s="1102" t="s">
        <v>40</v>
      </c>
      <c r="O2" s="1123" t="s">
        <v>5</v>
      </c>
      <c r="P2" s="1123"/>
      <c r="Q2" s="1123"/>
      <c r="R2" s="1123"/>
      <c r="S2" s="1123"/>
      <c r="T2" s="1123"/>
      <c r="U2" s="1123"/>
      <c r="V2" s="1123"/>
      <c r="W2" s="1123"/>
      <c r="X2" s="1123"/>
      <c r="Y2" s="1123"/>
      <c r="Z2" s="1124"/>
      <c r="AA2" s="1110" t="s">
        <v>102</v>
      </c>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row>
    <row r="3" spans="1:67" ht="21.95" customHeight="1" thickBot="1">
      <c r="A3" s="1081"/>
      <c r="B3" s="1086"/>
      <c r="C3" s="1081"/>
      <c r="D3" s="1088"/>
      <c r="E3" s="510" t="s">
        <v>35</v>
      </c>
      <c r="F3" s="1084"/>
      <c r="G3" s="1084"/>
      <c r="H3" s="1084"/>
      <c r="I3" s="1084"/>
      <c r="J3" s="1084"/>
      <c r="K3" s="513" t="s">
        <v>42</v>
      </c>
      <c r="L3" s="1129"/>
      <c r="M3" s="1099"/>
      <c r="N3" s="1103"/>
      <c r="O3" s="897" t="s">
        <v>112</v>
      </c>
      <c r="P3" s="897"/>
      <c r="Q3" s="897"/>
      <c r="R3" s="897"/>
      <c r="S3" s="402">
        <v>18</v>
      </c>
      <c r="T3" s="1116" t="s">
        <v>113</v>
      </c>
      <c r="U3" s="1116"/>
      <c r="V3" s="1116"/>
      <c r="W3" s="1116"/>
      <c r="X3" s="403">
        <v>18</v>
      </c>
      <c r="Y3" s="1117" t="s">
        <v>6</v>
      </c>
      <c r="Z3" s="1120" t="s">
        <v>7</v>
      </c>
      <c r="AA3" s="1111"/>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21.95" customHeight="1" thickBot="1">
      <c r="A4" s="1081"/>
      <c r="B4" s="1086" t="s">
        <v>29</v>
      </c>
      <c r="C4" s="1090" t="s">
        <v>260</v>
      </c>
      <c r="D4" s="1088" t="s">
        <v>33</v>
      </c>
      <c r="E4" s="1084" t="s">
        <v>33</v>
      </c>
      <c r="F4" s="1084" t="s">
        <v>33</v>
      </c>
      <c r="G4" s="1084" t="s">
        <v>38</v>
      </c>
      <c r="H4" s="1084" t="s">
        <v>39</v>
      </c>
      <c r="I4" s="1084" t="s">
        <v>33</v>
      </c>
      <c r="J4" s="1084" t="s">
        <v>283</v>
      </c>
      <c r="K4" s="513" t="s">
        <v>43</v>
      </c>
      <c r="L4" s="1129"/>
      <c r="M4" s="1100" t="s">
        <v>29</v>
      </c>
      <c r="N4" s="1103" t="s">
        <v>33</v>
      </c>
      <c r="O4" s="1094" t="s">
        <v>8</v>
      </c>
      <c r="P4" s="1095"/>
      <c r="Q4" s="1096" t="s">
        <v>9</v>
      </c>
      <c r="R4" s="1097"/>
      <c r="S4" s="1092" t="s">
        <v>10</v>
      </c>
      <c r="T4" s="1094" t="s">
        <v>8</v>
      </c>
      <c r="U4" s="1095"/>
      <c r="V4" s="1096" t="s">
        <v>9</v>
      </c>
      <c r="W4" s="1097"/>
      <c r="X4" s="1092" t="s">
        <v>10</v>
      </c>
      <c r="Y4" s="1118"/>
      <c r="Z4" s="1121"/>
      <c r="AA4" s="1111"/>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21.95" customHeight="1" thickBot="1">
      <c r="A5" s="1082"/>
      <c r="B5" s="1089"/>
      <c r="C5" s="1091"/>
      <c r="D5" s="1126"/>
      <c r="E5" s="1125"/>
      <c r="F5" s="1125"/>
      <c r="G5" s="1125"/>
      <c r="H5" s="1125"/>
      <c r="I5" s="1125"/>
      <c r="J5" s="1125"/>
      <c r="K5" s="514" t="s">
        <v>44</v>
      </c>
      <c r="L5" s="1130"/>
      <c r="M5" s="1101"/>
      <c r="N5" s="1109"/>
      <c r="O5" s="289" t="s">
        <v>107</v>
      </c>
      <c r="P5" s="287" t="s">
        <v>108</v>
      </c>
      <c r="Q5" s="307" t="s">
        <v>107</v>
      </c>
      <c r="R5" s="288" t="s">
        <v>108</v>
      </c>
      <c r="S5" s="1093"/>
      <c r="T5" s="289" t="s">
        <v>107</v>
      </c>
      <c r="U5" s="287" t="s">
        <v>108</v>
      </c>
      <c r="V5" s="307" t="s">
        <v>107</v>
      </c>
      <c r="W5" s="288" t="s">
        <v>108</v>
      </c>
      <c r="X5" s="1093"/>
      <c r="Y5" s="1119"/>
      <c r="Z5" s="1122"/>
      <c r="AA5" s="1112"/>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s="252" customFormat="1" ht="66" customHeight="1">
      <c r="A6" s="177">
        <v>1</v>
      </c>
      <c r="B6" s="76" t="s">
        <v>392</v>
      </c>
      <c r="C6" s="76" t="s">
        <v>327</v>
      </c>
      <c r="D6" s="261" t="s">
        <v>393</v>
      </c>
      <c r="E6" s="76" t="s">
        <v>239</v>
      </c>
      <c r="F6" s="76" t="s">
        <v>394</v>
      </c>
      <c r="G6" s="77">
        <v>42738</v>
      </c>
      <c r="H6" s="77">
        <v>42738</v>
      </c>
      <c r="I6" s="76" t="s">
        <v>284</v>
      </c>
      <c r="J6" s="76" t="s">
        <v>68</v>
      </c>
      <c r="K6" s="262" t="s">
        <v>395</v>
      </c>
      <c r="L6" s="177">
        <v>1</v>
      </c>
      <c r="M6" s="76" t="s">
        <v>392</v>
      </c>
      <c r="N6" s="262" t="s">
        <v>396</v>
      </c>
      <c r="O6" s="377">
        <v>91</v>
      </c>
      <c r="P6" s="377">
        <v>0</v>
      </c>
      <c r="Q6" s="383">
        <v>82</v>
      </c>
      <c r="R6" s="383">
        <v>0</v>
      </c>
      <c r="S6" s="389">
        <v>173</v>
      </c>
      <c r="T6" s="380">
        <v>0</v>
      </c>
      <c r="U6" s="380">
        <v>0</v>
      </c>
      <c r="V6" s="386">
        <v>0</v>
      </c>
      <c r="W6" s="386">
        <v>0</v>
      </c>
      <c r="X6" s="392">
        <v>0</v>
      </c>
      <c r="Y6" s="396">
        <v>112</v>
      </c>
      <c r="Z6" s="399">
        <v>61</v>
      </c>
      <c r="AA6" s="394">
        <f t="shared" ref="AA6:AA11" si="0">SUM(Y6:Z6)</f>
        <v>173</v>
      </c>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s="252" customFormat="1" ht="67.5" customHeight="1">
      <c r="A7" s="641">
        <v>2</v>
      </c>
      <c r="B7" s="516" t="s">
        <v>241</v>
      </c>
      <c r="C7" s="516" t="s">
        <v>327</v>
      </c>
      <c r="D7" s="642" t="s">
        <v>397</v>
      </c>
      <c r="E7" s="516" t="s">
        <v>239</v>
      </c>
      <c r="F7" s="516" t="s">
        <v>240</v>
      </c>
      <c r="G7" s="628">
        <v>42786</v>
      </c>
      <c r="H7" s="628">
        <v>42786</v>
      </c>
      <c r="I7" s="516" t="s">
        <v>242</v>
      </c>
      <c r="J7" s="516" t="s">
        <v>68</v>
      </c>
      <c r="K7" s="630" t="s">
        <v>243</v>
      </c>
      <c r="L7" s="641">
        <v>2</v>
      </c>
      <c r="M7" s="516" t="s">
        <v>241</v>
      </c>
      <c r="N7" s="630" t="s">
        <v>244</v>
      </c>
      <c r="O7" s="378">
        <v>91</v>
      </c>
      <c r="P7" s="378">
        <v>0</v>
      </c>
      <c r="Q7" s="384">
        <v>82</v>
      </c>
      <c r="R7" s="384">
        <v>0</v>
      </c>
      <c r="S7" s="390">
        <v>173</v>
      </c>
      <c r="T7" s="381">
        <v>0</v>
      </c>
      <c r="U7" s="381">
        <v>0</v>
      </c>
      <c r="V7" s="387">
        <v>0</v>
      </c>
      <c r="W7" s="387">
        <v>0</v>
      </c>
      <c r="X7" s="266">
        <v>0</v>
      </c>
      <c r="Y7" s="397">
        <v>112</v>
      </c>
      <c r="Z7" s="400">
        <v>61</v>
      </c>
      <c r="AA7" s="394">
        <f t="shared" si="0"/>
        <v>173</v>
      </c>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s="252" customFormat="1" ht="117" customHeight="1">
      <c r="A8" s="225">
        <v>3</v>
      </c>
      <c r="B8" s="81" t="s">
        <v>398</v>
      </c>
      <c r="C8" s="81" t="s">
        <v>327</v>
      </c>
      <c r="D8" s="251" t="s">
        <v>399</v>
      </c>
      <c r="E8" s="81" t="s">
        <v>239</v>
      </c>
      <c r="F8" s="81" t="s">
        <v>238</v>
      </c>
      <c r="G8" s="82">
        <v>42771</v>
      </c>
      <c r="H8" s="82">
        <v>42779</v>
      </c>
      <c r="I8" s="81" t="s">
        <v>400</v>
      </c>
      <c r="J8" s="81" t="s">
        <v>68</v>
      </c>
      <c r="K8" s="243" t="s">
        <v>243</v>
      </c>
      <c r="L8" s="225">
        <v>3</v>
      </c>
      <c r="M8" s="81" t="s">
        <v>398</v>
      </c>
      <c r="N8" s="243" t="s">
        <v>244</v>
      </c>
      <c r="O8" s="378">
        <v>91</v>
      </c>
      <c r="P8" s="378">
        <v>0</v>
      </c>
      <c r="Q8" s="384">
        <v>82</v>
      </c>
      <c r="R8" s="384">
        <v>0</v>
      </c>
      <c r="S8" s="390">
        <v>173</v>
      </c>
      <c r="T8" s="381">
        <v>0</v>
      </c>
      <c r="U8" s="381">
        <v>0</v>
      </c>
      <c r="V8" s="387">
        <v>0</v>
      </c>
      <c r="W8" s="387">
        <v>0</v>
      </c>
      <c r="X8" s="266">
        <v>0</v>
      </c>
      <c r="Y8" s="397">
        <v>112</v>
      </c>
      <c r="Z8" s="400">
        <v>61</v>
      </c>
      <c r="AA8" s="394">
        <f t="shared" si="0"/>
        <v>173</v>
      </c>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s="252" customFormat="1" ht="66" customHeight="1">
      <c r="A9" s="641">
        <v>4</v>
      </c>
      <c r="B9" s="516" t="s">
        <v>401</v>
      </c>
      <c r="C9" s="516" t="s">
        <v>327</v>
      </c>
      <c r="D9" s="642" t="s">
        <v>402</v>
      </c>
      <c r="E9" s="516" t="s">
        <v>239</v>
      </c>
      <c r="F9" s="516" t="s">
        <v>240</v>
      </c>
      <c r="G9" s="628">
        <v>42788</v>
      </c>
      <c r="H9" s="628">
        <v>42788</v>
      </c>
      <c r="I9" s="516" t="s">
        <v>242</v>
      </c>
      <c r="J9" s="516" t="s">
        <v>68</v>
      </c>
      <c r="K9" s="630" t="s">
        <v>243</v>
      </c>
      <c r="L9" s="641">
        <v>4</v>
      </c>
      <c r="M9" s="516" t="s">
        <v>401</v>
      </c>
      <c r="N9" s="630" t="s">
        <v>403</v>
      </c>
      <c r="O9" s="378">
        <v>91</v>
      </c>
      <c r="P9" s="378">
        <v>0</v>
      </c>
      <c r="Q9" s="384">
        <v>82</v>
      </c>
      <c r="R9" s="384">
        <v>0</v>
      </c>
      <c r="S9" s="390">
        <v>173</v>
      </c>
      <c r="T9" s="381">
        <v>0</v>
      </c>
      <c r="U9" s="381">
        <v>0</v>
      </c>
      <c r="V9" s="387">
        <v>0</v>
      </c>
      <c r="W9" s="387">
        <v>0</v>
      </c>
      <c r="X9" s="266">
        <v>0</v>
      </c>
      <c r="Y9" s="397">
        <v>112</v>
      </c>
      <c r="Z9" s="400">
        <v>61</v>
      </c>
      <c r="AA9" s="394">
        <f t="shared" si="0"/>
        <v>173</v>
      </c>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s="252" customFormat="1" ht="135" customHeight="1">
      <c r="A10" s="225">
        <v>5</v>
      </c>
      <c r="B10" s="81" t="s">
        <v>404</v>
      </c>
      <c r="C10" s="81" t="s">
        <v>327</v>
      </c>
      <c r="D10" s="251" t="s">
        <v>405</v>
      </c>
      <c r="E10" s="81" t="s">
        <v>239</v>
      </c>
      <c r="F10" s="81" t="s">
        <v>406</v>
      </c>
      <c r="G10" s="82">
        <v>42789</v>
      </c>
      <c r="H10" s="82">
        <v>42789</v>
      </c>
      <c r="I10" s="81" t="s">
        <v>242</v>
      </c>
      <c r="J10" s="81" t="s">
        <v>68</v>
      </c>
      <c r="K10" s="243" t="s">
        <v>243</v>
      </c>
      <c r="L10" s="225">
        <v>5</v>
      </c>
      <c r="M10" s="81" t="s">
        <v>404</v>
      </c>
      <c r="N10" s="243" t="s">
        <v>541</v>
      </c>
      <c r="O10" s="378">
        <v>91</v>
      </c>
      <c r="P10" s="378">
        <v>0</v>
      </c>
      <c r="Q10" s="384">
        <v>82</v>
      </c>
      <c r="R10" s="384">
        <v>0</v>
      </c>
      <c r="S10" s="390">
        <v>173</v>
      </c>
      <c r="T10" s="381">
        <v>0</v>
      </c>
      <c r="U10" s="381">
        <v>0</v>
      </c>
      <c r="V10" s="387">
        <v>0</v>
      </c>
      <c r="W10" s="387">
        <v>0</v>
      </c>
      <c r="X10" s="266">
        <v>0</v>
      </c>
      <c r="Y10" s="397">
        <v>112</v>
      </c>
      <c r="Z10" s="400">
        <v>61</v>
      </c>
      <c r="AA10" s="394">
        <f t="shared" si="0"/>
        <v>173</v>
      </c>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252" customFormat="1" ht="113.25" customHeight="1">
      <c r="A11" s="641">
        <v>6</v>
      </c>
      <c r="B11" s="516" t="s">
        <v>407</v>
      </c>
      <c r="C11" s="516" t="s">
        <v>327</v>
      </c>
      <c r="D11" s="642" t="s">
        <v>408</v>
      </c>
      <c r="E11" s="516" t="s">
        <v>239</v>
      </c>
      <c r="F11" s="516" t="s">
        <v>240</v>
      </c>
      <c r="G11" s="628">
        <v>42436</v>
      </c>
      <c r="H11" s="628">
        <v>42460</v>
      </c>
      <c r="I11" s="516" t="s">
        <v>310</v>
      </c>
      <c r="J11" s="516" t="s">
        <v>68</v>
      </c>
      <c r="K11" s="630" t="s">
        <v>243</v>
      </c>
      <c r="L11" s="641">
        <v>6</v>
      </c>
      <c r="M11" s="516" t="s">
        <v>407</v>
      </c>
      <c r="N11" s="630" t="s">
        <v>409</v>
      </c>
      <c r="O11" s="378">
        <v>7</v>
      </c>
      <c r="P11" s="378">
        <v>0</v>
      </c>
      <c r="Q11" s="384">
        <v>82</v>
      </c>
      <c r="R11" s="384">
        <v>0</v>
      </c>
      <c r="S11" s="390">
        <v>14</v>
      </c>
      <c r="T11" s="381">
        <v>0</v>
      </c>
      <c r="U11" s="381">
        <v>0</v>
      </c>
      <c r="V11" s="387">
        <v>0</v>
      </c>
      <c r="W11" s="387">
        <v>0</v>
      </c>
      <c r="X11" s="266">
        <v>0</v>
      </c>
      <c r="Y11" s="397">
        <v>9</v>
      </c>
      <c r="Z11" s="400">
        <v>5</v>
      </c>
      <c r="AA11" s="394">
        <f t="shared" si="0"/>
        <v>14</v>
      </c>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row>
    <row r="12" spans="1:67" s="252" customFormat="1" ht="66" customHeight="1" thickBot="1">
      <c r="A12" s="255">
        <v>7</v>
      </c>
      <c r="B12" s="94" t="s">
        <v>241</v>
      </c>
      <c r="C12" s="94" t="s">
        <v>327</v>
      </c>
      <c r="D12" s="256" t="s">
        <v>410</v>
      </c>
      <c r="E12" s="94" t="s">
        <v>239</v>
      </c>
      <c r="F12" s="94" t="s">
        <v>240</v>
      </c>
      <c r="G12" s="95">
        <v>42826</v>
      </c>
      <c r="H12" s="95">
        <v>42826</v>
      </c>
      <c r="I12" s="94" t="s">
        <v>242</v>
      </c>
      <c r="J12" s="94" t="s">
        <v>68</v>
      </c>
      <c r="K12" s="184" t="s">
        <v>411</v>
      </c>
      <c r="L12" s="255">
        <v>7</v>
      </c>
      <c r="M12" s="94" t="s">
        <v>241</v>
      </c>
      <c r="N12" s="184" t="s">
        <v>244</v>
      </c>
      <c r="O12" s="379"/>
      <c r="P12" s="379"/>
      <c r="Q12" s="385"/>
      <c r="R12" s="385"/>
      <c r="S12" s="391"/>
      <c r="T12" s="382"/>
      <c r="U12" s="382"/>
      <c r="V12" s="388"/>
      <c r="W12" s="388"/>
      <c r="X12" s="393"/>
      <c r="Y12" s="398"/>
      <c r="Z12" s="401"/>
      <c r="AA12" s="395">
        <v>350</v>
      </c>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row>
    <row r="13" spans="1:67" ht="51" customHeight="1" thickBot="1">
      <c r="A13" s="1079" t="s">
        <v>353</v>
      </c>
      <c r="B13" s="1079"/>
      <c r="C13" s="1079"/>
      <c r="D13" s="1079"/>
      <c r="E13" s="1079"/>
      <c r="F13" s="1079"/>
      <c r="G13" s="1079"/>
      <c r="H13" s="1079"/>
      <c r="I13" s="1079"/>
      <c r="J13" s="1079"/>
      <c r="K13" s="264">
        <v>39</v>
      </c>
      <c r="L13" s="1078" t="s">
        <v>352</v>
      </c>
      <c r="M13" s="1078"/>
      <c r="N13" s="1078"/>
      <c r="O13" s="1078"/>
      <c r="P13" s="1078"/>
      <c r="Q13" s="1078"/>
      <c r="R13" s="1078"/>
      <c r="S13" s="1078"/>
      <c r="T13" s="1078"/>
      <c r="U13" s="1078"/>
      <c r="V13" s="1078"/>
      <c r="W13" s="1078"/>
      <c r="X13" s="1078"/>
      <c r="Y13" s="1078"/>
      <c r="Z13" s="1078"/>
      <c r="AA13" s="264">
        <v>40</v>
      </c>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21.95" customHeight="1" thickBot="1">
      <c r="A14" s="1080" t="s">
        <v>106</v>
      </c>
      <c r="B14" s="1107" t="s">
        <v>28</v>
      </c>
      <c r="C14" s="1083" t="s">
        <v>261</v>
      </c>
      <c r="D14" s="1083" t="s">
        <v>32</v>
      </c>
      <c r="E14" s="511" t="s">
        <v>34</v>
      </c>
      <c r="F14" s="1083" t="s">
        <v>36</v>
      </c>
      <c r="G14" s="1083" t="s">
        <v>37</v>
      </c>
      <c r="H14" s="1083" t="s">
        <v>37</v>
      </c>
      <c r="I14" s="1083" t="s">
        <v>24</v>
      </c>
      <c r="J14" s="1083" t="s">
        <v>282</v>
      </c>
      <c r="K14" s="512" t="s">
        <v>41</v>
      </c>
      <c r="L14" s="1080" t="s">
        <v>106</v>
      </c>
      <c r="M14" s="1085" t="s">
        <v>28</v>
      </c>
      <c r="N14" s="1104" t="s">
        <v>40</v>
      </c>
      <c r="O14" s="1123" t="s">
        <v>5</v>
      </c>
      <c r="P14" s="1123"/>
      <c r="Q14" s="1123"/>
      <c r="R14" s="1123"/>
      <c r="S14" s="1123"/>
      <c r="T14" s="1123"/>
      <c r="U14" s="1123"/>
      <c r="V14" s="1123"/>
      <c r="W14" s="1123"/>
      <c r="X14" s="1123"/>
      <c r="Y14" s="1123"/>
      <c r="Z14" s="1124"/>
      <c r="AA14" s="1110" t="s">
        <v>102</v>
      </c>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21.95" customHeight="1" thickBot="1">
      <c r="A15" s="1081"/>
      <c r="B15" s="1100"/>
      <c r="C15" s="1084"/>
      <c r="D15" s="1084"/>
      <c r="E15" s="510" t="s">
        <v>35</v>
      </c>
      <c r="F15" s="1084"/>
      <c r="G15" s="1084"/>
      <c r="H15" s="1084"/>
      <c r="I15" s="1084"/>
      <c r="J15" s="1084"/>
      <c r="K15" s="513" t="s">
        <v>42</v>
      </c>
      <c r="L15" s="1081"/>
      <c r="M15" s="1086"/>
      <c r="N15" s="1105"/>
      <c r="O15" s="897" t="s">
        <v>112</v>
      </c>
      <c r="P15" s="897"/>
      <c r="Q15" s="897"/>
      <c r="R15" s="897"/>
      <c r="S15" s="402">
        <v>18</v>
      </c>
      <c r="T15" s="1116" t="s">
        <v>113</v>
      </c>
      <c r="U15" s="1116"/>
      <c r="V15" s="1116"/>
      <c r="W15" s="1116"/>
      <c r="X15" s="403">
        <v>18</v>
      </c>
      <c r="Y15" s="1117" t="s">
        <v>6</v>
      </c>
      <c r="Z15" s="1120" t="s">
        <v>7</v>
      </c>
      <c r="AA15" s="1111"/>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21.95" customHeight="1" thickBot="1">
      <c r="A16" s="1081"/>
      <c r="B16" s="1100" t="s">
        <v>29</v>
      </c>
      <c r="C16" s="1084" t="s">
        <v>260</v>
      </c>
      <c r="D16" s="1084" t="s">
        <v>33</v>
      </c>
      <c r="E16" s="1084" t="s">
        <v>33</v>
      </c>
      <c r="F16" s="1084" t="s">
        <v>33</v>
      </c>
      <c r="G16" s="1084" t="s">
        <v>38</v>
      </c>
      <c r="H16" s="1084" t="s">
        <v>39</v>
      </c>
      <c r="I16" s="1084" t="s">
        <v>33</v>
      </c>
      <c r="J16" s="1084" t="s">
        <v>283</v>
      </c>
      <c r="K16" s="513" t="s">
        <v>43</v>
      </c>
      <c r="L16" s="1081"/>
      <c r="M16" s="1086" t="s">
        <v>29</v>
      </c>
      <c r="N16" s="1105" t="s">
        <v>33</v>
      </c>
      <c r="O16" s="1094" t="s">
        <v>8</v>
      </c>
      <c r="P16" s="1095"/>
      <c r="Q16" s="1096" t="s">
        <v>9</v>
      </c>
      <c r="R16" s="1097"/>
      <c r="S16" s="1092" t="s">
        <v>10</v>
      </c>
      <c r="T16" s="1094" t="s">
        <v>8</v>
      </c>
      <c r="U16" s="1095"/>
      <c r="V16" s="1096" t="s">
        <v>9</v>
      </c>
      <c r="W16" s="1097"/>
      <c r="X16" s="1092" t="s">
        <v>10</v>
      </c>
      <c r="Y16" s="1118"/>
      <c r="Z16" s="1121"/>
      <c r="AA16" s="1111"/>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24" customHeight="1" thickBot="1">
      <c r="A17" s="1081"/>
      <c r="B17" s="1100"/>
      <c r="C17" s="1084"/>
      <c r="D17" s="1084"/>
      <c r="E17" s="1084"/>
      <c r="F17" s="1084"/>
      <c r="G17" s="1084"/>
      <c r="H17" s="1084"/>
      <c r="I17" s="1084"/>
      <c r="J17" s="1084"/>
      <c r="K17" s="513" t="s">
        <v>44</v>
      </c>
      <c r="L17" s="1082"/>
      <c r="M17" s="1089"/>
      <c r="N17" s="1106"/>
      <c r="O17" s="289" t="s">
        <v>107</v>
      </c>
      <c r="P17" s="287" t="s">
        <v>108</v>
      </c>
      <c r="Q17" s="307" t="s">
        <v>107</v>
      </c>
      <c r="R17" s="288" t="s">
        <v>108</v>
      </c>
      <c r="S17" s="1093"/>
      <c r="T17" s="289" t="s">
        <v>107</v>
      </c>
      <c r="U17" s="287" t="s">
        <v>108</v>
      </c>
      <c r="V17" s="307" t="s">
        <v>107</v>
      </c>
      <c r="W17" s="288" t="s">
        <v>108</v>
      </c>
      <c r="X17" s="1093"/>
      <c r="Y17" s="1119"/>
      <c r="Z17" s="1122"/>
      <c r="AA17" s="1112"/>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s="252" customFormat="1" ht="114.75" customHeight="1">
      <c r="A18" s="651">
        <v>8</v>
      </c>
      <c r="B18" s="652" t="s">
        <v>412</v>
      </c>
      <c r="C18" s="652" t="s">
        <v>327</v>
      </c>
      <c r="D18" s="653" t="s">
        <v>413</v>
      </c>
      <c r="E18" s="652" t="s">
        <v>239</v>
      </c>
      <c r="F18" s="652" t="s">
        <v>240</v>
      </c>
      <c r="G18" s="654">
        <v>43213</v>
      </c>
      <c r="H18" s="654">
        <v>42852</v>
      </c>
      <c r="I18" s="652" t="s">
        <v>414</v>
      </c>
      <c r="J18" s="652" t="s">
        <v>68</v>
      </c>
      <c r="K18" s="655" t="s">
        <v>243</v>
      </c>
      <c r="L18" s="188">
        <v>8</v>
      </c>
      <c r="M18" s="197" t="s">
        <v>412</v>
      </c>
      <c r="N18" s="655" t="s">
        <v>415</v>
      </c>
      <c r="O18" s="377">
        <v>91</v>
      </c>
      <c r="P18" s="377">
        <v>0</v>
      </c>
      <c r="Q18" s="383">
        <v>82</v>
      </c>
      <c r="R18" s="383">
        <v>0</v>
      </c>
      <c r="S18" s="389">
        <v>173</v>
      </c>
      <c r="T18" s="380">
        <v>0</v>
      </c>
      <c r="U18" s="380">
        <v>0</v>
      </c>
      <c r="V18" s="386">
        <v>0</v>
      </c>
      <c r="W18" s="386">
        <v>0</v>
      </c>
      <c r="X18" s="392">
        <v>0</v>
      </c>
      <c r="Y18" s="396">
        <v>112</v>
      </c>
      <c r="Z18" s="399">
        <v>61</v>
      </c>
      <c r="AA18" s="394">
        <f t="shared" ref="AA18:AA24" si="1">SUM(Y18:Z18)</f>
        <v>173</v>
      </c>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s="252" customFormat="1" ht="101.25" customHeight="1">
      <c r="A19" s="641">
        <v>9</v>
      </c>
      <c r="B19" s="516" t="s">
        <v>416</v>
      </c>
      <c r="C19" s="516" t="s">
        <v>327</v>
      </c>
      <c r="D19" s="642" t="s">
        <v>417</v>
      </c>
      <c r="E19" s="516" t="s">
        <v>239</v>
      </c>
      <c r="F19" s="516" t="s">
        <v>240</v>
      </c>
      <c r="G19" s="628">
        <v>42850</v>
      </c>
      <c r="H19" s="628">
        <v>42850</v>
      </c>
      <c r="I19" s="516" t="s">
        <v>284</v>
      </c>
      <c r="J19" s="516" t="s">
        <v>68</v>
      </c>
      <c r="K19" s="630" t="s">
        <v>418</v>
      </c>
      <c r="L19" s="641">
        <v>9</v>
      </c>
      <c r="M19" s="516" t="s">
        <v>416</v>
      </c>
      <c r="N19" s="630" t="s">
        <v>419</v>
      </c>
      <c r="O19" s="378">
        <v>91</v>
      </c>
      <c r="P19" s="378">
        <v>0</v>
      </c>
      <c r="Q19" s="384">
        <v>82</v>
      </c>
      <c r="R19" s="384">
        <v>0</v>
      </c>
      <c r="S19" s="390">
        <v>173</v>
      </c>
      <c r="T19" s="381">
        <v>0</v>
      </c>
      <c r="U19" s="381">
        <v>0</v>
      </c>
      <c r="V19" s="387">
        <v>0</v>
      </c>
      <c r="W19" s="387">
        <v>0</v>
      </c>
      <c r="X19" s="266">
        <v>0</v>
      </c>
      <c r="Y19" s="397">
        <v>112</v>
      </c>
      <c r="Z19" s="400">
        <v>61</v>
      </c>
      <c r="AA19" s="394">
        <f t="shared" si="1"/>
        <v>173</v>
      </c>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s="252" customFormat="1" ht="114.75" customHeight="1">
      <c r="A20" s="177">
        <v>10</v>
      </c>
      <c r="B20" s="76" t="s">
        <v>416</v>
      </c>
      <c r="C20" s="76" t="s">
        <v>327</v>
      </c>
      <c r="D20" s="261" t="s">
        <v>420</v>
      </c>
      <c r="E20" s="76" t="s">
        <v>239</v>
      </c>
      <c r="F20" s="76" t="s">
        <v>240</v>
      </c>
      <c r="G20" s="77">
        <v>42873</v>
      </c>
      <c r="H20" s="77">
        <v>42873</v>
      </c>
      <c r="I20" s="76" t="s">
        <v>242</v>
      </c>
      <c r="J20" s="76" t="s">
        <v>68</v>
      </c>
      <c r="K20" s="262" t="s">
        <v>421</v>
      </c>
      <c r="L20" s="177">
        <v>10</v>
      </c>
      <c r="M20" s="76" t="s">
        <v>416</v>
      </c>
      <c r="N20" s="262" t="s">
        <v>419</v>
      </c>
      <c r="O20" s="378">
        <v>91</v>
      </c>
      <c r="P20" s="378">
        <v>0</v>
      </c>
      <c r="Q20" s="384">
        <v>82</v>
      </c>
      <c r="R20" s="384">
        <v>0</v>
      </c>
      <c r="S20" s="390">
        <v>173</v>
      </c>
      <c r="T20" s="381">
        <v>0</v>
      </c>
      <c r="U20" s="381">
        <v>0</v>
      </c>
      <c r="V20" s="387">
        <v>0</v>
      </c>
      <c r="W20" s="387">
        <v>0</v>
      </c>
      <c r="X20" s="266">
        <v>0</v>
      </c>
      <c r="Y20" s="397">
        <v>112</v>
      </c>
      <c r="Z20" s="400">
        <v>61</v>
      </c>
      <c r="AA20" s="394">
        <f t="shared" si="1"/>
        <v>173</v>
      </c>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s="252" customFormat="1" ht="146.25" customHeight="1">
      <c r="A21" s="641">
        <v>11</v>
      </c>
      <c r="B21" s="516" t="s">
        <v>246</v>
      </c>
      <c r="C21" s="516" t="s">
        <v>327</v>
      </c>
      <c r="D21" s="642" t="s">
        <v>422</v>
      </c>
      <c r="E21" s="516" t="s">
        <v>247</v>
      </c>
      <c r="F21" s="516" t="s">
        <v>248</v>
      </c>
      <c r="G21" s="628">
        <v>42894</v>
      </c>
      <c r="H21" s="628">
        <v>42906</v>
      </c>
      <c r="I21" s="516" t="s">
        <v>423</v>
      </c>
      <c r="J21" s="516" t="s">
        <v>68</v>
      </c>
      <c r="K21" s="630" t="s">
        <v>424</v>
      </c>
      <c r="L21" s="641">
        <v>11</v>
      </c>
      <c r="M21" s="516" t="s">
        <v>246</v>
      </c>
      <c r="N21" s="630" t="s">
        <v>249</v>
      </c>
      <c r="O21" s="378">
        <v>91</v>
      </c>
      <c r="P21" s="378">
        <v>0</v>
      </c>
      <c r="Q21" s="384">
        <v>82</v>
      </c>
      <c r="R21" s="384">
        <v>0</v>
      </c>
      <c r="S21" s="390">
        <v>173</v>
      </c>
      <c r="T21" s="381">
        <v>0</v>
      </c>
      <c r="U21" s="381">
        <v>0</v>
      </c>
      <c r="V21" s="387">
        <v>0</v>
      </c>
      <c r="W21" s="387">
        <v>0</v>
      </c>
      <c r="X21" s="266">
        <v>0</v>
      </c>
      <c r="Y21" s="397">
        <v>112</v>
      </c>
      <c r="Z21" s="400">
        <v>61</v>
      </c>
      <c r="AA21" s="394">
        <f t="shared" si="1"/>
        <v>173</v>
      </c>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s="252" customFormat="1" ht="114.75" customHeight="1">
      <c r="A22" s="225">
        <v>12</v>
      </c>
      <c r="B22" s="81" t="s">
        <v>246</v>
      </c>
      <c r="C22" s="81" t="s">
        <v>327</v>
      </c>
      <c r="D22" s="251" t="s">
        <v>425</v>
      </c>
      <c r="E22" s="81" t="s">
        <v>247</v>
      </c>
      <c r="F22" s="81" t="s">
        <v>248</v>
      </c>
      <c r="G22" s="82">
        <v>42901</v>
      </c>
      <c r="H22" s="82">
        <v>42906</v>
      </c>
      <c r="I22" s="81" t="s">
        <v>426</v>
      </c>
      <c r="J22" s="81" t="s">
        <v>68</v>
      </c>
      <c r="K22" s="243" t="s">
        <v>427</v>
      </c>
      <c r="L22" s="225">
        <v>12</v>
      </c>
      <c r="M22" s="81" t="s">
        <v>246</v>
      </c>
      <c r="N22" s="243" t="s">
        <v>249</v>
      </c>
      <c r="O22" s="378">
        <v>91</v>
      </c>
      <c r="P22" s="378">
        <v>0</v>
      </c>
      <c r="Q22" s="384">
        <v>82</v>
      </c>
      <c r="R22" s="384">
        <v>0</v>
      </c>
      <c r="S22" s="390">
        <v>173</v>
      </c>
      <c r="T22" s="381">
        <v>0</v>
      </c>
      <c r="U22" s="381">
        <v>0</v>
      </c>
      <c r="V22" s="387">
        <v>0</v>
      </c>
      <c r="W22" s="387">
        <v>0</v>
      </c>
      <c r="X22" s="266">
        <v>0</v>
      </c>
      <c r="Y22" s="397">
        <v>112</v>
      </c>
      <c r="Z22" s="400">
        <v>61</v>
      </c>
      <c r="AA22" s="394">
        <f t="shared" si="1"/>
        <v>173</v>
      </c>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s="252" customFormat="1" ht="114.75" customHeight="1">
      <c r="A23" s="641">
        <v>13</v>
      </c>
      <c r="B23" s="516" t="s">
        <v>250</v>
      </c>
      <c r="C23" s="516" t="s">
        <v>327</v>
      </c>
      <c r="D23" s="642" t="s">
        <v>751</v>
      </c>
      <c r="E23" s="516" t="s">
        <v>239</v>
      </c>
      <c r="F23" s="516" t="s">
        <v>240</v>
      </c>
      <c r="G23" s="628">
        <v>42950</v>
      </c>
      <c r="H23" s="628">
        <v>42950</v>
      </c>
      <c r="I23" s="516" t="s">
        <v>284</v>
      </c>
      <c r="J23" s="516" t="s">
        <v>184</v>
      </c>
      <c r="K23" s="630" t="s">
        <v>424</v>
      </c>
      <c r="L23" s="641">
        <v>13</v>
      </c>
      <c r="M23" s="516" t="s">
        <v>250</v>
      </c>
      <c r="N23" s="630" t="s">
        <v>252</v>
      </c>
      <c r="O23" s="378">
        <v>91</v>
      </c>
      <c r="P23" s="378">
        <v>0</v>
      </c>
      <c r="Q23" s="384">
        <v>82</v>
      </c>
      <c r="R23" s="384">
        <v>0</v>
      </c>
      <c r="S23" s="390">
        <v>173</v>
      </c>
      <c r="T23" s="381">
        <v>0</v>
      </c>
      <c r="U23" s="381">
        <v>0</v>
      </c>
      <c r="V23" s="387">
        <v>0</v>
      </c>
      <c r="W23" s="387">
        <v>0</v>
      </c>
      <c r="X23" s="266">
        <v>0</v>
      </c>
      <c r="Y23" s="397">
        <v>112</v>
      </c>
      <c r="Z23" s="400">
        <v>61</v>
      </c>
      <c r="AA23" s="394">
        <f t="shared" si="1"/>
        <v>173</v>
      </c>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s="252" customFormat="1" ht="114.75" customHeight="1" thickBot="1">
      <c r="A24" s="255">
        <v>14</v>
      </c>
      <c r="B24" s="94" t="s">
        <v>428</v>
      </c>
      <c r="C24" s="94" t="s">
        <v>327</v>
      </c>
      <c r="D24" s="256" t="s">
        <v>752</v>
      </c>
      <c r="E24" s="94" t="s">
        <v>429</v>
      </c>
      <c r="F24" s="94"/>
      <c r="G24" s="95">
        <v>43011</v>
      </c>
      <c r="H24" s="95">
        <v>43011</v>
      </c>
      <c r="I24" s="94" t="s">
        <v>284</v>
      </c>
      <c r="J24" s="94" t="s">
        <v>68</v>
      </c>
      <c r="K24" s="184" t="s">
        <v>430</v>
      </c>
      <c r="L24" s="255">
        <v>14</v>
      </c>
      <c r="M24" s="94" t="s">
        <v>428</v>
      </c>
      <c r="N24" s="184" t="s">
        <v>431</v>
      </c>
      <c r="O24" s="379">
        <v>91</v>
      </c>
      <c r="P24" s="379">
        <v>0</v>
      </c>
      <c r="Q24" s="385">
        <v>82</v>
      </c>
      <c r="R24" s="385">
        <v>0</v>
      </c>
      <c r="S24" s="391">
        <v>173</v>
      </c>
      <c r="T24" s="382">
        <v>0</v>
      </c>
      <c r="U24" s="382">
        <v>0</v>
      </c>
      <c r="V24" s="388">
        <v>0</v>
      </c>
      <c r="W24" s="388">
        <v>0</v>
      </c>
      <c r="X24" s="393">
        <v>0</v>
      </c>
      <c r="Y24" s="398">
        <v>112</v>
      </c>
      <c r="Z24" s="401">
        <v>61</v>
      </c>
      <c r="AA24" s="395">
        <f t="shared" si="1"/>
        <v>173</v>
      </c>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51" customHeight="1" thickBot="1">
      <c r="A25" s="1079" t="s">
        <v>353</v>
      </c>
      <c r="B25" s="1079"/>
      <c r="C25" s="1079"/>
      <c r="D25" s="1079"/>
      <c r="E25" s="1079"/>
      <c r="F25" s="1079"/>
      <c r="G25" s="1079"/>
      <c r="H25" s="1079"/>
      <c r="I25" s="1079"/>
      <c r="J25" s="1079"/>
      <c r="K25" s="264">
        <v>41</v>
      </c>
      <c r="L25" s="840" t="s">
        <v>352</v>
      </c>
      <c r="M25" s="840"/>
      <c r="N25" s="840"/>
      <c r="O25" s="840"/>
      <c r="P25" s="840"/>
      <c r="Q25" s="840"/>
      <c r="R25" s="840"/>
      <c r="S25" s="840"/>
      <c r="T25" s="840"/>
      <c r="U25" s="840"/>
      <c r="V25" s="840"/>
      <c r="W25" s="840"/>
      <c r="X25" s="840"/>
      <c r="Y25" s="840"/>
      <c r="Z25" s="840"/>
      <c r="AA25" s="264">
        <v>42</v>
      </c>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21.95" customHeight="1" thickBot="1">
      <c r="A26" s="1080" t="s">
        <v>106</v>
      </c>
      <c r="B26" s="1107" t="s">
        <v>28</v>
      </c>
      <c r="C26" s="1083" t="s">
        <v>261</v>
      </c>
      <c r="D26" s="1083" t="s">
        <v>32</v>
      </c>
      <c r="E26" s="511" t="s">
        <v>34</v>
      </c>
      <c r="F26" s="1083" t="s">
        <v>36</v>
      </c>
      <c r="G26" s="1083" t="s">
        <v>37</v>
      </c>
      <c r="H26" s="1083" t="s">
        <v>37</v>
      </c>
      <c r="I26" s="1083" t="s">
        <v>24</v>
      </c>
      <c r="J26" s="1083" t="s">
        <v>282</v>
      </c>
      <c r="K26" s="512" t="s">
        <v>41</v>
      </c>
      <c r="L26" s="1080" t="s">
        <v>106</v>
      </c>
      <c r="M26" s="1085" t="s">
        <v>28</v>
      </c>
      <c r="N26" s="1104" t="s">
        <v>40</v>
      </c>
      <c r="O26" s="1123" t="s">
        <v>5</v>
      </c>
      <c r="P26" s="1123"/>
      <c r="Q26" s="1123"/>
      <c r="R26" s="1123"/>
      <c r="S26" s="1123"/>
      <c r="T26" s="1123"/>
      <c r="U26" s="1123"/>
      <c r="V26" s="1123"/>
      <c r="W26" s="1123"/>
      <c r="X26" s="1123"/>
      <c r="Y26" s="1123"/>
      <c r="Z26" s="1124"/>
      <c r="AA26" s="1113" t="s">
        <v>102</v>
      </c>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21.95" customHeight="1" thickBot="1">
      <c r="A27" s="1081"/>
      <c r="B27" s="1100"/>
      <c r="C27" s="1084"/>
      <c r="D27" s="1084"/>
      <c r="E27" s="510" t="s">
        <v>35</v>
      </c>
      <c r="F27" s="1084"/>
      <c r="G27" s="1131"/>
      <c r="H27" s="1131"/>
      <c r="I27" s="1084"/>
      <c r="J27" s="1084"/>
      <c r="K27" s="513" t="s">
        <v>42</v>
      </c>
      <c r="L27" s="1081"/>
      <c r="M27" s="1086"/>
      <c r="N27" s="1105"/>
      <c r="O27" s="897" t="s">
        <v>112</v>
      </c>
      <c r="P27" s="897"/>
      <c r="Q27" s="897"/>
      <c r="R27" s="897"/>
      <c r="S27" s="402">
        <v>18</v>
      </c>
      <c r="T27" s="1116" t="s">
        <v>113</v>
      </c>
      <c r="U27" s="1116"/>
      <c r="V27" s="1116"/>
      <c r="W27" s="1116"/>
      <c r="X27" s="403">
        <v>18</v>
      </c>
      <c r="Y27" s="1117" t="s">
        <v>6</v>
      </c>
      <c r="Z27" s="1120" t="s">
        <v>7</v>
      </c>
      <c r="AA27" s="1114"/>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21.95" customHeight="1" thickBot="1">
      <c r="A28" s="1081"/>
      <c r="B28" s="1100" t="s">
        <v>29</v>
      </c>
      <c r="C28" s="1084" t="s">
        <v>260</v>
      </c>
      <c r="D28" s="1084" t="s">
        <v>33</v>
      </c>
      <c r="E28" s="1084" t="s">
        <v>33</v>
      </c>
      <c r="F28" s="1084" t="s">
        <v>33</v>
      </c>
      <c r="G28" s="1127" t="s">
        <v>38</v>
      </c>
      <c r="H28" s="1127" t="s">
        <v>39</v>
      </c>
      <c r="I28" s="1084" t="s">
        <v>33</v>
      </c>
      <c r="J28" s="1084" t="s">
        <v>283</v>
      </c>
      <c r="K28" s="513" t="s">
        <v>43</v>
      </c>
      <c r="L28" s="1081"/>
      <c r="M28" s="1086" t="s">
        <v>29</v>
      </c>
      <c r="N28" s="1105" t="s">
        <v>33</v>
      </c>
      <c r="O28" s="1108" t="s">
        <v>8</v>
      </c>
      <c r="P28" s="1095"/>
      <c r="Q28" s="1096" t="s">
        <v>9</v>
      </c>
      <c r="R28" s="1097"/>
      <c r="S28" s="1092" t="s">
        <v>10</v>
      </c>
      <c r="T28" s="1094" t="s">
        <v>8</v>
      </c>
      <c r="U28" s="1095"/>
      <c r="V28" s="1096" t="s">
        <v>9</v>
      </c>
      <c r="W28" s="1097"/>
      <c r="X28" s="1092" t="s">
        <v>10</v>
      </c>
      <c r="Y28" s="1118"/>
      <c r="Z28" s="1121"/>
      <c r="AA28" s="1114"/>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21.95" customHeight="1" thickBot="1">
      <c r="A29" s="1081"/>
      <c r="B29" s="1100"/>
      <c r="C29" s="1084"/>
      <c r="D29" s="1084"/>
      <c r="E29" s="1084"/>
      <c r="F29" s="1084"/>
      <c r="G29" s="1084"/>
      <c r="H29" s="1084"/>
      <c r="I29" s="1084"/>
      <c r="J29" s="1084"/>
      <c r="K29" s="513" t="s">
        <v>44</v>
      </c>
      <c r="L29" s="1082"/>
      <c r="M29" s="1089"/>
      <c r="N29" s="1106"/>
      <c r="O29" s="289" t="s">
        <v>107</v>
      </c>
      <c r="P29" s="287" t="s">
        <v>108</v>
      </c>
      <c r="Q29" s="307" t="s">
        <v>107</v>
      </c>
      <c r="R29" s="288" t="s">
        <v>108</v>
      </c>
      <c r="S29" s="1093"/>
      <c r="T29" s="289" t="s">
        <v>107</v>
      </c>
      <c r="U29" s="287" t="s">
        <v>108</v>
      </c>
      <c r="V29" s="307" t="s">
        <v>107</v>
      </c>
      <c r="W29" s="288" t="s">
        <v>108</v>
      </c>
      <c r="X29" s="1093"/>
      <c r="Y29" s="1119"/>
      <c r="Z29" s="1122"/>
      <c r="AA29" s="1115"/>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s="252" customFormat="1" ht="99" customHeight="1">
      <c r="A30" s="230">
        <v>15</v>
      </c>
      <c r="B30" s="240" t="s">
        <v>416</v>
      </c>
      <c r="C30" s="240" t="s">
        <v>327</v>
      </c>
      <c r="D30" s="253" t="s">
        <v>432</v>
      </c>
      <c r="E30" s="240" t="s">
        <v>239</v>
      </c>
      <c r="F30" s="240" t="s">
        <v>240</v>
      </c>
      <c r="G30" s="254">
        <v>43024</v>
      </c>
      <c r="H30" s="254">
        <v>43024</v>
      </c>
      <c r="I30" s="240" t="s">
        <v>284</v>
      </c>
      <c r="J30" s="240" t="s">
        <v>184</v>
      </c>
      <c r="K30" s="242" t="s">
        <v>433</v>
      </c>
      <c r="L30" s="177">
        <v>15</v>
      </c>
      <c r="M30" s="240" t="s">
        <v>416</v>
      </c>
      <c r="N30" s="242" t="s">
        <v>434</v>
      </c>
      <c r="O30" s="377">
        <v>91</v>
      </c>
      <c r="P30" s="377">
        <v>0</v>
      </c>
      <c r="Q30" s="383">
        <v>82</v>
      </c>
      <c r="R30" s="383">
        <v>0</v>
      </c>
      <c r="S30" s="389">
        <v>173</v>
      </c>
      <c r="T30" s="380">
        <v>0</v>
      </c>
      <c r="U30" s="380">
        <v>0</v>
      </c>
      <c r="V30" s="386">
        <v>0</v>
      </c>
      <c r="W30" s="386">
        <v>0</v>
      </c>
      <c r="X30" s="392">
        <v>0</v>
      </c>
      <c r="Y30" s="396">
        <v>112</v>
      </c>
      <c r="Z30" s="405">
        <v>61</v>
      </c>
      <c r="AA30" s="404">
        <f t="shared" ref="AA30:AA35" si="2">SUM(Y30:Z30)</f>
        <v>173</v>
      </c>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s="252" customFormat="1" ht="78" customHeight="1">
      <c r="A31" s="641">
        <v>16</v>
      </c>
      <c r="B31" s="516" t="s">
        <v>435</v>
      </c>
      <c r="C31" s="516" t="s">
        <v>327</v>
      </c>
      <c r="D31" s="642" t="s">
        <v>436</v>
      </c>
      <c r="E31" s="516" t="s">
        <v>429</v>
      </c>
      <c r="F31" s="516"/>
      <c r="G31" s="628">
        <v>43024</v>
      </c>
      <c r="H31" s="628">
        <v>43024</v>
      </c>
      <c r="I31" s="516"/>
      <c r="J31" s="516" t="s">
        <v>68</v>
      </c>
      <c r="K31" s="630" t="s">
        <v>430</v>
      </c>
      <c r="L31" s="641">
        <v>16</v>
      </c>
      <c r="M31" s="516" t="s">
        <v>435</v>
      </c>
      <c r="N31" s="630" t="s">
        <v>431</v>
      </c>
      <c r="O31" s="378">
        <v>91</v>
      </c>
      <c r="P31" s="378">
        <v>0</v>
      </c>
      <c r="Q31" s="384">
        <v>82</v>
      </c>
      <c r="R31" s="384">
        <v>0</v>
      </c>
      <c r="S31" s="390">
        <v>173</v>
      </c>
      <c r="T31" s="381">
        <v>0</v>
      </c>
      <c r="U31" s="381">
        <v>0</v>
      </c>
      <c r="V31" s="387">
        <v>0</v>
      </c>
      <c r="W31" s="387">
        <v>0</v>
      </c>
      <c r="X31" s="266">
        <v>0</v>
      </c>
      <c r="Y31" s="397">
        <v>112</v>
      </c>
      <c r="Z31" s="406">
        <v>61</v>
      </c>
      <c r="AA31" s="404">
        <f t="shared" si="2"/>
        <v>173</v>
      </c>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s="252" customFormat="1" ht="78" customHeight="1">
      <c r="A32" s="225">
        <v>17</v>
      </c>
      <c r="B32" s="81" t="s">
        <v>437</v>
      </c>
      <c r="C32" s="81" t="s">
        <v>327</v>
      </c>
      <c r="D32" s="251" t="s">
        <v>438</v>
      </c>
      <c r="E32" s="81" t="s">
        <v>439</v>
      </c>
      <c r="F32" s="81"/>
      <c r="G32" s="82">
        <v>43053</v>
      </c>
      <c r="H32" s="82">
        <v>43053</v>
      </c>
      <c r="I32" s="81"/>
      <c r="J32" s="81" t="s">
        <v>68</v>
      </c>
      <c r="K32" s="243" t="s">
        <v>440</v>
      </c>
      <c r="L32" s="225">
        <v>17</v>
      </c>
      <c r="M32" s="81" t="s">
        <v>437</v>
      </c>
      <c r="N32" s="243" t="s">
        <v>441</v>
      </c>
      <c r="O32" s="378">
        <v>91</v>
      </c>
      <c r="P32" s="378">
        <v>0</v>
      </c>
      <c r="Q32" s="384">
        <v>82</v>
      </c>
      <c r="R32" s="384">
        <v>0</v>
      </c>
      <c r="S32" s="390">
        <v>173</v>
      </c>
      <c r="T32" s="381">
        <v>0</v>
      </c>
      <c r="U32" s="381">
        <v>0</v>
      </c>
      <c r="V32" s="387">
        <v>0</v>
      </c>
      <c r="W32" s="387">
        <v>0</v>
      </c>
      <c r="X32" s="266">
        <v>0</v>
      </c>
      <c r="Y32" s="397">
        <v>112</v>
      </c>
      <c r="Z32" s="406">
        <v>61</v>
      </c>
      <c r="AA32" s="404">
        <f t="shared" si="2"/>
        <v>173</v>
      </c>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s="252" customFormat="1" ht="89.25" customHeight="1">
      <c r="A33" s="641">
        <v>18</v>
      </c>
      <c r="B33" s="516" t="s">
        <v>416</v>
      </c>
      <c r="C33" s="516" t="s">
        <v>327</v>
      </c>
      <c r="D33" s="642" t="s">
        <v>442</v>
      </c>
      <c r="E33" s="516" t="s">
        <v>239</v>
      </c>
      <c r="F33" s="516" t="s">
        <v>240</v>
      </c>
      <c r="G33" s="628">
        <v>43082</v>
      </c>
      <c r="H33" s="628">
        <v>43082</v>
      </c>
      <c r="I33" s="516"/>
      <c r="J33" s="516" t="s">
        <v>184</v>
      </c>
      <c r="K33" s="630" t="s">
        <v>421</v>
      </c>
      <c r="L33" s="641">
        <v>18</v>
      </c>
      <c r="M33" s="516" t="s">
        <v>416</v>
      </c>
      <c r="N33" s="630"/>
      <c r="O33" s="378">
        <v>91</v>
      </c>
      <c r="P33" s="378">
        <v>0</v>
      </c>
      <c r="Q33" s="384">
        <v>82</v>
      </c>
      <c r="R33" s="384">
        <v>0</v>
      </c>
      <c r="S33" s="390">
        <v>173</v>
      </c>
      <c r="T33" s="381">
        <v>0</v>
      </c>
      <c r="U33" s="381">
        <v>0</v>
      </c>
      <c r="V33" s="387">
        <v>0</v>
      </c>
      <c r="W33" s="387">
        <v>0</v>
      </c>
      <c r="X33" s="266">
        <v>0</v>
      </c>
      <c r="Y33" s="397">
        <v>112</v>
      </c>
      <c r="Z33" s="406">
        <v>61</v>
      </c>
      <c r="AA33" s="404">
        <f t="shared" si="2"/>
        <v>173</v>
      </c>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s="252" customFormat="1" ht="112.5" customHeight="1" thickBot="1">
      <c r="A34" s="226">
        <v>19</v>
      </c>
      <c r="B34" s="257" t="s">
        <v>443</v>
      </c>
      <c r="C34" s="257" t="s">
        <v>327</v>
      </c>
      <c r="D34" s="661" t="s">
        <v>444</v>
      </c>
      <c r="E34" s="257" t="s">
        <v>239</v>
      </c>
      <c r="F34" s="257" t="s">
        <v>240</v>
      </c>
      <c r="G34" s="662">
        <v>43073</v>
      </c>
      <c r="H34" s="662">
        <v>43073</v>
      </c>
      <c r="I34" s="257"/>
      <c r="J34" s="257" t="s">
        <v>184</v>
      </c>
      <c r="K34" s="258" t="s">
        <v>424</v>
      </c>
      <c r="L34" s="226">
        <v>19</v>
      </c>
      <c r="M34" s="257" t="s">
        <v>443</v>
      </c>
      <c r="N34" s="258" t="s">
        <v>253</v>
      </c>
      <c r="O34" s="378">
        <v>91</v>
      </c>
      <c r="P34" s="378">
        <v>0</v>
      </c>
      <c r="Q34" s="384">
        <v>82</v>
      </c>
      <c r="R34" s="384">
        <v>0</v>
      </c>
      <c r="S34" s="390">
        <v>173</v>
      </c>
      <c r="T34" s="381">
        <v>0</v>
      </c>
      <c r="U34" s="381">
        <v>0</v>
      </c>
      <c r="V34" s="387">
        <v>0</v>
      </c>
      <c r="W34" s="387">
        <v>0</v>
      </c>
      <c r="X34" s="266">
        <v>0</v>
      </c>
      <c r="Y34" s="397">
        <v>112</v>
      </c>
      <c r="Z34" s="406">
        <v>61</v>
      </c>
      <c r="AA34" s="404">
        <f t="shared" si="2"/>
        <v>173</v>
      </c>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s="252" customFormat="1" ht="97.5" customHeight="1" thickBot="1">
      <c r="A35" s="656">
        <v>20</v>
      </c>
      <c r="B35" s="657" t="s">
        <v>445</v>
      </c>
      <c r="C35" s="657" t="s">
        <v>327</v>
      </c>
      <c r="D35" s="658" t="s">
        <v>446</v>
      </c>
      <c r="E35" s="657" t="s">
        <v>239</v>
      </c>
      <c r="F35" s="657" t="s">
        <v>240</v>
      </c>
      <c r="G35" s="659">
        <v>43080</v>
      </c>
      <c r="H35" s="659">
        <v>43080</v>
      </c>
      <c r="I35" s="657"/>
      <c r="J35" s="657" t="s">
        <v>68</v>
      </c>
      <c r="K35" s="660" t="s">
        <v>447</v>
      </c>
      <c r="L35" s="656">
        <v>20</v>
      </c>
      <c r="M35" s="657" t="s">
        <v>445</v>
      </c>
      <c r="N35" s="660" t="s">
        <v>431</v>
      </c>
      <c r="O35" s="379">
        <v>91</v>
      </c>
      <c r="P35" s="379">
        <v>0</v>
      </c>
      <c r="Q35" s="385">
        <v>82</v>
      </c>
      <c r="R35" s="385">
        <v>0</v>
      </c>
      <c r="S35" s="391">
        <v>173</v>
      </c>
      <c r="T35" s="382">
        <v>0</v>
      </c>
      <c r="U35" s="382">
        <v>0</v>
      </c>
      <c r="V35" s="388">
        <v>0</v>
      </c>
      <c r="W35" s="388">
        <v>0</v>
      </c>
      <c r="X35" s="393">
        <v>0</v>
      </c>
      <c r="Y35" s="398">
        <v>112</v>
      </c>
      <c r="Z35" s="407">
        <v>61</v>
      </c>
      <c r="AA35" s="412">
        <f t="shared" si="2"/>
        <v>173</v>
      </c>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45.75" customHeight="1" thickBot="1">
      <c r="A36" s="1078" t="s">
        <v>353</v>
      </c>
      <c r="B36" s="1078"/>
      <c r="C36" s="1078"/>
      <c r="D36" s="1078"/>
      <c r="E36" s="1078"/>
      <c r="F36" s="1078"/>
      <c r="G36" s="1078"/>
      <c r="H36" s="1078"/>
      <c r="I36" s="1078"/>
      <c r="J36" s="1078"/>
      <c r="K36" s="264">
        <v>43</v>
      </c>
      <c r="L36" s="840" t="s">
        <v>352</v>
      </c>
      <c r="M36" s="840"/>
      <c r="N36" s="840"/>
      <c r="O36" s="840"/>
      <c r="P36" s="840"/>
      <c r="Q36" s="840"/>
      <c r="R36" s="840"/>
      <c r="S36" s="840"/>
      <c r="T36" s="840"/>
      <c r="U36" s="840"/>
      <c r="V36" s="840"/>
      <c r="W36" s="840"/>
      <c r="X36" s="840"/>
      <c r="Y36" s="840"/>
      <c r="Z36" s="840"/>
      <c r="AA36" s="264">
        <v>44</v>
      </c>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21.95" customHeight="1" thickBot="1">
      <c r="A37" s="1080" t="s">
        <v>106</v>
      </c>
      <c r="B37" s="1107" t="s">
        <v>28</v>
      </c>
      <c r="C37" s="1083" t="s">
        <v>261</v>
      </c>
      <c r="D37" s="1083" t="s">
        <v>32</v>
      </c>
      <c r="E37" s="511" t="s">
        <v>34</v>
      </c>
      <c r="F37" s="1083" t="s">
        <v>36</v>
      </c>
      <c r="G37" s="1083" t="s">
        <v>37</v>
      </c>
      <c r="H37" s="1083" t="s">
        <v>37</v>
      </c>
      <c r="I37" s="1083" t="s">
        <v>24</v>
      </c>
      <c r="J37" s="1083" t="s">
        <v>282</v>
      </c>
      <c r="K37" s="512" t="s">
        <v>41</v>
      </c>
      <c r="L37" s="1080" t="s">
        <v>106</v>
      </c>
      <c r="M37" s="1085" t="s">
        <v>28</v>
      </c>
      <c r="N37" s="1104" t="s">
        <v>40</v>
      </c>
      <c r="O37" s="1123" t="s">
        <v>5</v>
      </c>
      <c r="P37" s="1123"/>
      <c r="Q37" s="1123"/>
      <c r="R37" s="1123"/>
      <c r="S37" s="1123"/>
      <c r="T37" s="1123"/>
      <c r="U37" s="1123"/>
      <c r="V37" s="1123"/>
      <c r="W37" s="1123"/>
      <c r="X37" s="1123"/>
      <c r="Y37" s="1123"/>
      <c r="Z37" s="1124"/>
      <c r="AA37" s="1113" t="s">
        <v>102</v>
      </c>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21.95" customHeight="1" thickBot="1">
      <c r="A38" s="1081"/>
      <c r="B38" s="1100"/>
      <c r="C38" s="1084"/>
      <c r="D38" s="1084"/>
      <c r="E38" s="510" t="s">
        <v>35</v>
      </c>
      <c r="F38" s="1084"/>
      <c r="G38" s="1084"/>
      <c r="H38" s="1084"/>
      <c r="I38" s="1084"/>
      <c r="J38" s="1084"/>
      <c r="K38" s="513" t="s">
        <v>42</v>
      </c>
      <c r="L38" s="1081"/>
      <c r="M38" s="1086"/>
      <c r="N38" s="1105"/>
      <c r="O38" s="897" t="s">
        <v>112</v>
      </c>
      <c r="P38" s="897"/>
      <c r="Q38" s="897"/>
      <c r="R38" s="897"/>
      <c r="S38" s="402">
        <v>18</v>
      </c>
      <c r="T38" s="1116" t="s">
        <v>113</v>
      </c>
      <c r="U38" s="1116"/>
      <c r="V38" s="1116"/>
      <c r="W38" s="1116"/>
      <c r="X38" s="403">
        <v>18</v>
      </c>
      <c r="Y38" s="1117" t="s">
        <v>6</v>
      </c>
      <c r="Z38" s="1120" t="s">
        <v>7</v>
      </c>
      <c r="AA38" s="1114"/>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21.95" customHeight="1" thickBot="1">
      <c r="A39" s="1081"/>
      <c r="B39" s="1100" t="s">
        <v>29</v>
      </c>
      <c r="C39" s="1084" t="s">
        <v>260</v>
      </c>
      <c r="D39" s="1084" t="s">
        <v>33</v>
      </c>
      <c r="E39" s="1084" t="s">
        <v>33</v>
      </c>
      <c r="F39" s="1084" t="s">
        <v>33</v>
      </c>
      <c r="G39" s="1084" t="s">
        <v>38</v>
      </c>
      <c r="H39" s="1084" t="s">
        <v>39</v>
      </c>
      <c r="I39" s="1084" t="s">
        <v>33</v>
      </c>
      <c r="J39" s="1084" t="s">
        <v>283</v>
      </c>
      <c r="K39" s="513" t="s">
        <v>43</v>
      </c>
      <c r="L39" s="1081"/>
      <c r="M39" s="1086" t="s">
        <v>29</v>
      </c>
      <c r="N39" s="1105" t="s">
        <v>33</v>
      </c>
      <c r="O39" s="1108" t="s">
        <v>8</v>
      </c>
      <c r="P39" s="1095"/>
      <c r="Q39" s="1096" t="s">
        <v>9</v>
      </c>
      <c r="R39" s="1097"/>
      <c r="S39" s="1092" t="s">
        <v>10</v>
      </c>
      <c r="T39" s="1094" t="s">
        <v>8</v>
      </c>
      <c r="U39" s="1095"/>
      <c r="V39" s="1096" t="s">
        <v>9</v>
      </c>
      <c r="W39" s="1097"/>
      <c r="X39" s="1092" t="s">
        <v>10</v>
      </c>
      <c r="Y39" s="1118"/>
      <c r="Z39" s="1121"/>
      <c r="AA39" s="1114"/>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21.95" customHeight="1" thickBot="1">
      <c r="A40" s="1081"/>
      <c r="B40" s="1100"/>
      <c r="C40" s="1084"/>
      <c r="D40" s="1084"/>
      <c r="E40" s="1084"/>
      <c r="F40" s="1084"/>
      <c r="G40" s="1084"/>
      <c r="H40" s="1084"/>
      <c r="I40" s="1084"/>
      <c r="J40" s="1084"/>
      <c r="K40" s="513" t="s">
        <v>44</v>
      </c>
      <c r="L40" s="1082"/>
      <c r="M40" s="1089"/>
      <c r="N40" s="1106"/>
      <c r="O40" s="289" t="s">
        <v>107</v>
      </c>
      <c r="P40" s="287" t="s">
        <v>108</v>
      </c>
      <c r="Q40" s="307" t="s">
        <v>107</v>
      </c>
      <c r="R40" s="288" t="s">
        <v>108</v>
      </c>
      <c r="S40" s="1093"/>
      <c r="T40" s="289" t="s">
        <v>107</v>
      </c>
      <c r="U40" s="287" t="s">
        <v>108</v>
      </c>
      <c r="V40" s="307" t="s">
        <v>107</v>
      </c>
      <c r="W40" s="288" t="s">
        <v>108</v>
      </c>
      <c r="X40" s="1093"/>
      <c r="Y40" s="1119"/>
      <c r="Z40" s="1122"/>
      <c r="AA40" s="1115"/>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s="252" customFormat="1" ht="66" customHeight="1">
      <c r="A41" s="230">
        <v>21</v>
      </c>
      <c r="B41" s="240" t="s">
        <v>448</v>
      </c>
      <c r="C41" s="240" t="s">
        <v>327</v>
      </c>
      <c r="D41" s="253" t="s">
        <v>449</v>
      </c>
      <c r="E41" s="240" t="s">
        <v>268</v>
      </c>
      <c r="F41" s="240"/>
      <c r="G41" s="254">
        <v>43087</v>
      </c>
      <c r="H41" s="254">
        <v>43097</v>
      </c>
      <c r="I41" s="240"/>
      <c r="J41" s="240" t="s">
        <v>68</v>
      </c>
      <c r="K41" s="242" t="s">
        <v>450</v>
      </c>
      <c r="L41" s="177">
        <v>21</v>
      </c>
      <c r="M41" s="240" t="s">
        <v>448</v>
      </c>
      <c r="N41" s="242" t="s">
        <v>451</v>
      </c>
      <c r="O41" s="377">
        <v>91</v>
      </c>
      <c r="P41" s="377">
        <v>0</v>
      </c>
      <c r="Q41" s="383">
        <v>82</v>
      </c>
      <c r="R41" s="383">
        <v>0</v>
      </c>
      <c r="S41" s="389">
        <v>173</v>
      </c>
      <c r="T41" s="380">
        <v>0</v>
      </c>
      <c r="U41" s="380">
        <v>0</v>
      </c>
      <c r="V41" s="386">
        <v>0</v>
      </c>
      <c r="W41" s="386">
        <v>0</v>
      </c>
      <c r="X41" s="392">
        <v>0</v>
      </c>
      <c r="Y41" s="396">
        <v>112</v>
      </c>
      <c r="Z41" s="405">
        <v>61</v>
      </c>
      <c r="AA41" s="404">
        <f>SUM(Y41:Z41)</f>
        <v>173</v>
      </c>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s="252" customFormat="1" ht="158.25" customHeight="1">
      <c r="A42" s="641">
        <v>22</v>
      </c>
      <c r="B42" s="516" t="s">
        <v>452</v>
      </c>
      <c r="C42" s="516" t="s">
        <v>327</v>
      </c>
      <c r="D42" s="642" t="s">
        <v>453</v>
      </c>
      <c r="E42" s="516" t="s">
        <v>239</v>
      </c>
      <c r="F42" s="516" t="s">
        <v>240</v>
      </c>
      <c r="G42" s="628">
        <v>43082</v>
      </c>
      <c r="H42" s="628">
        <v>43082</v>
      </c>
      <c r="I42" s="516"/>
      <c r="J42" s="516" t="s">
        <v>68</v>
      </c>
      <c r="K42" s="630" t="s">
        <v>454</v>
      </c>
      <c r="L42" s="641">
        <v>22</v>
      </c>
      <c r="M42" s="516" t="s">
        <v>452</v>
      </c>
      <c r="N42" s="630"/>
      <c r="O42" s="378">
        <v>91</v>
      </c>
      <c r="P42" s="378">
        <v>0</v>
      </c>
      <c r="Q42" s="384">
        <v>82</v>
      </c>
      <c r="R42" s="384">
        <v>0</v>
      </c>
      <c r="S42" s="390">
        <v>173</v>
      </c>
      <c r="T42" s="381">
        <v>0</v>
      </c>
      <c r="U42" s="381">
        <v>0</v>
      </c>
      <c r="V42" s="387">
        <v>0</v>
      </c>
      <c r="W42" s="387">
        <v>0</v>
      </c>
      <c r="X42" s="266">
        <v>0</v>
      </c>
      <c r="Y42" s="397">
        <v>112</v>
      </c>
      <c r="Z42" s="406">
        <v>61</v>
      </c>
      <c r="AA42" s="404">
        <f>SUM(Y42:Z42)</f>
        <v>173</v>
      </c>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s="252" customFormat="1" ht="175.5" customHeight="1">
      <c r="A43" s="225">
        <v>23</v>
      </c>
      <c r="B43" s="81" t="s">
        <v>532</v>
      </c>
      <c r="C43" s="81" t="s">
        <v>753</v>
      </c>
      <c r="D43" s="251" t="s">
        <v>533</v>
      </c>
      <c r="E43" s="81" t="s">
        <v>534</v>
      </c>
      <c r="F43" s="81" t="s">
        <v>280</v>
      </c>
      <c r="G43" s="82" t="s">
        <v>535</v>
      </c>
      <c r="H43" s="82">
        <v>43101</v>
      </c>
      <c r="I43" s="81" t="s">
        <v>536</v>
      </c>
      <c r="J43" s="81" t="s">
        <v>67</v>
      </c>
      <c r="K43" s="243" t="s">
        <v>537</v>
      </c>
      <c r="L43" s="225">
        <v>23</v>
      </c>
      <c r="M43" s="81" t="s">
        <v>532</v>
      </c>
      <c r="N43" s="243" t="s">
        <v>266</v>
      </c>
      <c r="O43" s="378"/>
      <c r="P43" s="378">
        <v>30</v>
      </c>
      <c r="Q43" s="384"/>
      <c r="R43" s="384">
        <v>30</v>
      </c>
      <c r="S43" s="390">
        <v>60</v>
      </c>
      <c r="T43" s="381"/>
      <c r="U43" s="381"/>
      <c r="V43" s="387"/>
      <c r="W43" s="387"/>
      <c r="X43" s="266"/>
      <c r="Y43" s="397"/>
      <c r="Z43" s="406"/>
      <c r="AA43" s="404">
        <f>SUM(O43:Z43)</f>
        <v>120</v>
      </c>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s="252" customFormat="1" ht="157.5" customHeight="1">
      <c r="A44" s="641">
        <v>24</v>
      </c>
      <c r="B44" s="516" t="s">
        <v>262</v>
      </c>
      <c r="C44" s="516" t="s">
        <v>753</v>
      </c>
      <c r="D44" s="642" t="s">
        <v>538</v>
      </c>
      <c r="E44" s="516" t="s">
        <v>263</v>
      </c>
      <c r="F44" s="516" t="s">
        <v>280</v>
      </c>
      <c r="G44" s="628">
        <v>42705</v>
      </c>
      <c r="H44" s="628">
        <v>42917</v>
      </c>
      <c r="I44" s="516" t="s">
        <v>539</v>
      </c>
      <c r="J44" s="516" t="s">
        <v>67</v>
      </c>
      <c r="K44" s="630" t="s">
        <v>264</v>
      </c>
      <c r="L44" s="641">
        <v>24</v>
      </c>
      <c r="M44" s="516" t="s">
        <v>262</v>
      </c>
      <c r="N44" s="630" t="s">
        <v>265</v>
      </c>
      <c r="O44" s="378"/>
      <c r="P44" s="378">
        <v>28</v>
      </c>
      <c r="Q44" s="384">
        <v>0</v>
      </c>
      <c r="R44" s="384">
        <v>26</v>
      </c>
      <c r="S44" s="390">
        <v>54</v>
      </c>
      <c r="T44" s="381"/>
      <c r="U44" s="381"/>
      <c r="V44" s="387"/>
      <c r="W44" s="387"/>
      <c r="X44" s="266"/>
      <c r="Y44" s="397"/>
      <c r="Z44" s="406"/>
      <c r="AA44" s="404">
        <f>SUM(O44:Z44)</f>
        <v>108</v>
      </c>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s="252" customFormat="1" ht="172.5" customHeight="1">
      <c r="A45" s="225">
        <v>25</v>
      </c>
      <c r="B45" s="81" t="s">
        <v>540</v>
      </c>
      <c r="C45" s="81" t="s">
        <v>753</v>
      </c>
      <c r="D45" s="251" t="s">
        <v>542</v>
      </c>
      <c r="E45" s="81" t="s">
        <v>543</v>
      </c>
      <c r="F45" s="81" t="s">
        <v>544</v>
      </c>
      <c r="G45" s="82">
        <v>42736</v>
      </c>
      <c r="H45" s="82">
        <v>43070</v>
      </c>
      <c r="I45" s="81" t="s">
        <v>545</v>
      </c>
      <c r="J45" s="81" t="s">
        <v>67</v>
      </c>
      <c r="K45" s="243" t="s">
        <v>546</v>
      </c>
      <c r="L45" s="225">
        <v>25</v>
      </c>
      <c r="M45" s="81" t="s">
        <v>540</v>
      </c>
      <c r="N45" s="243" t="s">
        <v>547</v>
      </c>
      <c r="O45" s="378"/>
      <c r="P45" s="378">
        <v>195</v>
      </c>
      <c r="Q45" s="384"/>
      <c r="R45" s="384">
        <v>267</v>
      </c>
      <c r="S45" s="390">
        <v>462</v>
      </c>
      <c r="T45" s="381"/>
      <c r="U45" s="381">
        <v>70</v>
      </c>
      <c r="V45" s="387"/>
      <c r="W45" s="387">
        <v>100</v>
      </c>
      <c r="X45" s="266">
        <v>170</v>
      </c>
      <c r="Y45" s="397">
        <v>170</v>
      </c>
      <c r="Z45" s="406">
        <v>0</v>
      </c>
      <c r="AA45" s="404"/>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s="252" customFormat="1" ht="93.75" customHeight="1" thickBot="1">
      <c r="A46" s="643">
        <v>26</v>
      </c>
      <c r="B46" s="517" t="s">
        <v>548</v>
      </c>
      <c r="C46" s="517" t="s">
        <v>753</v>
      </c>
      <c r="D46" s="644" t="s">
        <v>549</v>
      </c>
      <c r="E46" s="517" t="s">
        <v>268</v>
      </c>
      <c r="F46" s="517" t="s">
        <v>544</v>
      </c>
      <c r="G46" s="634" t="s">
        <v>550</v>
      </c>
      <c r="H46" s="634">
        <v>43089</v>
      </c>
      <c r="I46" s="517" t="s">
        <v>536</v>
      </c>
      <c r="J46" s="517" t="s">
        <v>67</v>
      </c>
      <c r="K46" s="637" t="s">
        <v>552</v>
      </c>
      <c r="L46" s="643">
        <v>26</v>
      </c>
      <c r="M46" s="517" t="s">
        <v>548</v>
      </c>
      <c r="N46" s="637" t="s">
        <v>553</v>
      </c>
      <c r="O46" s="379"/>
      <c r="P46" s="379">
        <v>195</v>
      </c>
      <c r="Q46" s="385"/>
      <c r="R46" s="385">
        <v>267</v>
      </c>
      <c r="S46" s="391">
        <v>462</v>
      </c>
      <c r="T46" s="382"/>
      <c r="U46" s="382">
        <v>0</v>
      </c>
      <c r="V46" s="388">
        <v>0</v>
      </c>
      <c r="W46" s="388">
        <v>0</v>
      </c>
      <c r="X46" s="393">
        <v>0</v>
      </c>
      <c r="Y46" s="398">
        <v>462</v>
      </c>
      <c r="Z46" s="407"/>
      <c r="AA46" s="412"/>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36.75" customHeight="1" thickBot="1">
      <c r="A47" s="1079" t="s">
        <v>353</v>
      </c>
      <c r="B47" s="1079"/>
      <c r="C47" s="1079"/>
      <c r="D47" s="1079"/>
      <c r="E47" s="1079"/>
      <c r="F47" s="1079"/>
      <c r="G47" s="1079"/>
      <c r="H47" s="1079"/>
      <c r="I47" s="1079"/>
      <c r="J47" s="1079"/>
      <c r="K47" s="264">
        <v>45</v>
      </c>
      <c r="L47" s="1078" t="s">
        <v>352</v>
      </c>
      <c r="M47" s="1078"/>
      <c r="N47" s="1078"/>
      <c r="O47" s="1078"/>
      <c r="P47" s="1078"/>
      <c r="Q47" s="1078"/>
      <c r="R47" s="1078"/>
      <c r="S47" s="1078"/>
      <c r="T47" s="1078"/>
      <c r="U47" s="1078"/>
      <c r="V47" s="1078"/>
      <c r="W47" s="1078"/>
      <c r="X47" s="1078"/>
      <c r="Y47" s="1078"/>
      <c r="Z47" s="1078"/>
      <c r="AA47" s="264">
        <v>46</v>
      </c>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21.95" customHeight="1" thickBot="1">
      <c r="A48" s="1080" t="s">
        <v>106</v>
      </c>
      <c r="B48" s="1107" t="s">
        <v>28</v>
      </c>
      <c r="C48" s="1083" t="s">
        <v>261</v>
      </c>
      <c r="D48" s="1083" t="s">
        <v>32</v>
      </c>
      <c r="E48" s="511" t="s">
        <v>34</v>
      </c>
      <c r="F48" s="1083" t="s">
        <v>36</v>
      </c>
      <c r="G48" s="1083" t="s">
        <v>37</v>
      </c>
      <c r="H48" s="1083" t="s">
        <v>37</v>
      </c>
      <c r="I48" s="1083" t="s">
        <v>24</v>
      </c>
      <c r="J48" s="1083" t="s">
        <v>282</v>
      </c>
      <c r="K48" s="512" t="s">
        <v>41</v>
      </c>
      <c r="L48" s="1080" t="s">
        <v>106</v>
      </c>
      <c r="M48" s="1085" t="s">
        <v>28</v>
      </c>
      <c r="N48" s="1104" t="s">
        <v>40</v>
      </c>
      <c r="O48" s="1123" t="s">
        <v>5</v>
      </c>
      <c r="P48" s="1123"/>
      <c r="Q48" s="1123"/>
      <c r="R48" s="1123"/>
      <c r="S48" s="1123"/>
      <c r="T48" s="1123"/>
      <c r="U48" s="1123"/>
      <c r="V48" s="1123"/>
      <c r="W48" s="1123"/>
      <c r="X48" s="1123"/>
      <c r="Y48" s="1123"/>
      <c r="Z48" s="1124"/>
      <c r="AA48" s="1113" t="s">
        <v>102</v>
      </c>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21.95" customHeight="1" thickBot="1">
      <c r="A49" s="1081"/>
      <c r="B49" s="1100"/>
      <c r="C49" s="1084"/>
      <c r="D49" s="1084"/>
      <c r="E49" s="510" t="s">
        <v>35</v>
      </c>
      <c r="F49" s="1084"/>
      <c r="G49" s="1084"/>
      <c r="H49" s="1084"/>
      <c r="I49" s="1084"/>
      <c r="J49" s="1084"/>
      <c r="K49" s="513" t="s">
        <v>42</v>
      </c>
      <c r="L49" s="1081"/>
      <c r="M49" s="1086"/>
      <c r="N49" s="1105"/>
      <c r="O49" s="897" t="s">
        <v>112</v>
      </c>
      <c r="P49" s="897"/>
      <c r="Q49" s="897"/>
      <c r="R49" s="897"/>
      <c r="S49" s="402">
        <v>18</v>
      </c>
      <c r="T49" s="1116" t="s">
        <v>113</v>
      </c>
      <c r="U49" s="1116"/>
      <c r="V49" s="1116"/>
      <c r="W49" s="1116"/>
      <c r="X49" s="403">
        <v>18</v>
      </c>
      <c r="Y49" s="1117" t="s">
        <v>6</v>
      </c>
      <c r="Z49" s="1120" t="s">
        <v>7</v>
      </c>
      <c r="AA49" s="1114"/>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21.95" customHeight="1" thickBot="1">
      <c r="A50" s="1081"/>
      <c r="B50" s="1100" t="s">
        <v>29</v>
      </c>
      <c r="C50" s="1084" t="s">
        <v>260</v>
      </c>
      <c r="D50" s="1084" t="s">
        <v>33</v>
      </c>
      <c r="E50" s="1084" t="s">
        <v>33</v>
      </c>
      <c r="F50" s="1084" t="s">
        <v>33</v>
      </c>
      <c r="G50" s="1084" t="s">
        <v>38</v>
      </c>
      <c r="H50" s="1084" t="s">
        <v>39</v>
      </c>
      <c r="I50" s="1084" t="s">
        <v>33</v>
      </c>
      <c r="J50" s="1084" t="s">
        <v>283</v>
      </c>
      <c r="K50" s="513" t="s">
        <v>43</v>
      </c>
      <c r="L50" s="1081"/>
      <c r="M50" s="1086" t="s">
        <v>29</v>
      </c>
      <c r="N50" s="1105" t="s">
        <v>33</v>
      </c>
      <c r="O50" s="1108" t="s">
        <v>8</v>
      </c>
      <c r="P50" s="1095"/>
      <c r="Q50" s="1096" t="s">
        <v>9</v>
      </c>
      <c r="R50" s="1097"/>
      <c r="S50" s="1092" t="s">
        <v>10</v>
      </c>
      <c r="T50" s="1094" t="s">
        <v>8</v>
      </c>
      <c r="U50" s="1095"/>
      <c r="V50" s="1096" t="s">
        <v>9</v>
      </c>
      <c r="W50" s="1097"/>
      <c r="X50" s="1092" t="s">
        <v>10</v>
      </c>
      <c r="Y50" s="1118"/>
      <c r="Z50" s="1121"/>
      <c r="AA50" s="1114"/>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21.95" customHeight="1" thickBot="1">
      <c r="A51" s="1081"/>
      <c r="B51" s="1100"/>
      <c r="C51" s="1084"/>
      <c r="D51" s="1084"/>
      <c r="E51" s="1084"/>
      <c r="F51" s="1084"/>
      <c r="G51" s="1084"/>
      <c r="H51" s="1084"/>
      <c r="I51" s="1084"/>
      <c r="J51" s="1084"/>
      <c r="K51" s="513" t="s">
        <v>44</v>
      </c>
      <c r="L51" s="1082"/>
      <c r="M51" s="1086"/>
      <c r="N51" s="1106"/>
      <c r="O51" s="289" t="s">
        <v>107</v>
      </c>
      <c r="P51" s="287" t="s">
        <v>108</v>
      </c>
      <c r="Q51" s="307" t="s">
        <v>107</v>
      </c>
      <c r="R51" s="288" t="s">
        <v>108</v>
      </c>
      <c r="S51" s="1093"/>
      <c r="T51" s="289" t="s">
        <v>107</v>
      </c>
      <c r="U51" s="287" t="s">
        <v>108</v>
      </c>
      <c r="V51" s="307" t="s">
        <v>107</v>
      </c>
      <c r="W51" s="288" t="s">
        <v>108</v>
      </c>
      <c r="X51" s="1093"/>
      <c r="Y51" s="1119"/>
      <c r="Z51" s="1122"/>
      <c r="AA51" s="1115"/>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s="252" customFormat="1" ht="179.25" customHeight="1">
      <c r="A52" s="230">
        <v>27</v>
      </c>
      <c r="B52" s="240" t="s">
        <v>554</v>
      </c>
      <c r="C52" s="240" t="s">
        <v>753</v>
      </c>
      <c r="D52" s="253" t="s">
        <v>555</v>
      </c>
      <c r="E52" s="240" t="s">
        <v>556</v>
      </c>
      <c r="F52" s="240" t="s">
        <v>544</v>
      </c>
      <c r="G52" s="254">
        <v>42736</v>
      </c>
      <c r="H52" s="254" t="s">
        <v>551</v>
      </c>
      <c r="I52" s="240" t="s">
        <v>536</v>
      </c>
      <c r="J52" s="240" t="s">
        <v>67</v>
      </c>
      <c r="K52" s="242" t="s">
        <v>557</v>
      </c>
      <c r="L52" s="177">
        <v>27</v>
      </c>
      <c r="M52" s="240" t="s">
        <v>554</v>
      </c>
      <c r="N52" s="242" t="s">
        <v>558</v>
      </c>
      <c r="O52" s="377"/>
      <c r="P52" s="377">
        <v>56</v>
      </c>
      <c r="Q52" s="383"/>
      <c r="R52" s="383">
        <v>70</v>
      </c>
      <c r="S52" s="389">
        <v>126</v>
      </c>
      <c r="T52" s="380"/>
      <c r="U52" s="380"/>
      <c r="V52" s="386"/>
      <c r="W52" s="386"/>
      <c r="X52" s="392"/>
      <c r="Y52" s="396"/>
      <c r="Z52" s="405"/>
      <c r="AA52" s="404">
        <f>SUM(S52:Z52)</f>
        <v>126</v>
      </c>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s="252" customFormat="1" ht="129" customHeight="1">
      <c r="A53" s="641">
        <v>28</v>
      </c>
      <c r="B53" s="516" t="s">
        <v>559</v>
      </c>
      <c r="C53" s="516" t="s">
        <v>753</v>
      </c>
      <c r="D53" s="642" t="s">
        <v>560</v>
      </c>
      <c r="E53" s="516" t="s">
        <v>270</v>
      </c>
      <c r="F53" s="516" t="s">
        <v>544</v>
      </c>
      <c r="G53" s="628">
        <v>42736</v>
      </c>
      <c r="H53" s="628">
        <v>43070</v>
      </c>
      <c r="I53" s="516" t="s">
        <v>536</v>
      </c>
      <c r="J53" s="516" t="s">
        <v>67</v>
      </c>
      <c r="K53" s="630" t="s">
        <v>561</v>
      </c>
      <c r="L53" s="641">
        <v>28</v>
      </c>
      <c r="M53" s="516" t="s">
        <v>559</v>
      </c>
      <c r="N53" s="630" t="s">
        <v>562</v>
      </c>
      <c r="O53" s="378"/>
      <c r="P53" s="378"/>
      <c r="Q53" s="384"/>
      <c r="R53" s="384"/>
      <c r="S53" s="390"/>
      <c r="T53" s="381"/>
      <c r="U53" s="381">
        <v>2</v>
      </c>
      <c r="V53" s="387"/>
      <c r="W53" s="387">
        <v>13</v>
      </c>
      <c r="X53" s="266">
        <v>15</v>
      </c>
      <c r="Y53" s="397"/>
      <c r="Z53" s="406"/>
      <c r="AA53" s="404">
        <f>SUM(X53:Z53)</f>
        <v>15</v>
      </c>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s="252" customFormat="1" ht="141" customHeight="1">
      <c r="A54" s="225">
        <v>29</v>
      </c>
      <c r="B54" s="81" t="s">
        <v>271</v>
      </c>
      <c r="C54" s="81" t="s">
        <v>753</v>
      </c>
      <c r="D54" s="251" t="s">
        <v>272</v>
      </c>
      <c r="E54" s="81" t="s">
        <v>268</v>
      </c>
      <c r="F54" s="81" t="s">
        <v>544</v>
      </c>
      <c r="G54" s="82">
        <v>42736</v>
      </c>
      <c r="H54" s="82">
        <v>43070</v>
      </c>
      <c r="I54" s="81" t="s">
        <v>536</v>
      </c>
      <c r="J54" s="81" t="s">
        <v>67</v>
      </c>
      <c r="K54" s="243"/>
      <c r="L54" s="225">
        <v>29</v>
      </c>
      <c r="M54" s="81" t="s">
        <v>271</v>
      </c>
      <c r="N54" s="243" t="s">
        <v>273</v>
      </c>
      <c r="O54" s="378"/>
      <c r="P54" s="378">
        <v>225</v>
      </c>
      <c r="Q54" s="384"/>
      <c r="R54" s="384">
        <v>325</v>
      </c>
      <c r="S54" s="390">
        <v>550</v>
      </c>
      <c r="T54" s="381"/>
      <c r="U54" s="381"/>
      <c r="V54" s="387"/>
      <c r="W54" s="387"/>
      <c r="X54" s="266"/>
      <c r="Y54" s="397"/>
      <c r="Z54" s="406"/>
      <c r="AA54" s="404">
        <f>SUM(S54:Z54)</f>
        <v>550</v>
      </c>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s="252" customFormat="1" ht="121.5" customHeight="1">
      <c r="A55" s="641">
        <v>30</v>
      </c>
      <c r="B55" s="516" t="s">
        <v>564</v>
      </c>
      <c r="C55" s="516" t="s">
        <v>753</v>
      </c>
      <c r="D55" s="642" t="s">
        <v>565</v>
      </c>
      <c r="E55" s="516" t="s">
        <v>566</v>
      </c>
      <c r="F55" s="516" t="s">
        <v>544</v>
      </c>
      <c r="G55" s="628">
        <v>42736</v>
      </c>
      <c r="H55" s="628">
        <v>43070</v>
      </c>
      <c r="I55" s="516" t="s">
        <v>536</v>
      </c>
      <c r="J55" s="516" t="s">
        <v>67</v>
      </c>
      <c r="K55" s="630" t="s">
        <v>567</v>
      </c>
      <c r="L55" s="641">
        <v>30</v>
      </c>
      <c r="M55" s="516" t="s">
        <v>564</v>
      </c>
      <c r="N55" s="630" t="s">
        <v>568</v>
      </c>
      <c r="O55" s="378"/>
      <c r="P55" s="378">
        <v>250</v>
      </c>
      <c r="Q55" s="384"/>
      <c r="R55" s="384">
        <v>250</v>
      </c>
      <c r="S55" s="390">
        <v>500</v>
      </c>
      <c r="T55" s="381"/>
      <c r="U55" s="381"/>
      <c r="V55" s="387"/>
      <c r="W55" s="387"/>
      <c r="X55" s="266"/>
      <c r="Y55" s="397"/>
      <c r="Z55" s="406"/>
      <c r="AA55" s="404">
        <f>SUM(S55:Z55)</f>
        <v>500</v>
      </c>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s="252" customFormat="1" ht="100.5" customHeight="1">
      <c r="A56" s="225">
        <v>31</v>
      </c>
      <c r="B56" s="81" t="s">
        <v>569</v>
      </c>
      <c r="C56" s="81" t="s">
        <v>753</v>
      </c>
      <c r="D56" s="251" t="s">
        <v>570</v>
      </c>
      <c r="E56" s="81" t="s">
        <v>571</v>
      </c>
      <c r="F56" s="81" t="s">
        <v>544</v>
      </c>
      <c r="G56" s="82">
        <v>42736</v>
      </c>
      <c r="H56" s="82">
        <v>43070</v>
      </c>
      <c r="I56" s="81" t="s">
        <v>536</v>
      </c>
      <c r="J56" s="81" t="s">
        <v>67</v>
      </c>
      <c r="K56" s="243" t="s">
        <v>572</v>
      </c>
      <c r="L56" s="225">
        <v>31</v>
      </c>
      <c r="M56" s="81" t="s">
        <v>569</v>
      </c>
      <c r="N56" s="243" t="s">
        <v>573</v>
      </c>
      <c r="O56" s="378"/>
      <c r="P56" s="378">
        <v>500</v>
      </c>
      <c r="Q56" s="384"/>
      <c r="R56" s="384">
        <v>500</v>
      </c>
      <c r="S56" s="390">
        <v>1000</v>
      </c>
      <c r="T56" s="381"/>
      <c r="U56" s="381"/>
      <c r="V56" s="387"/>
      <c r="W56" s="387"/>
      <c r="X56" s="266"/>
      <c r="Y56" s="397"/>
      <c r="Z56" s="406"/>
      <c r="AA56" s="404">
        <f>SUM(S56:Z56)</f>
        <v>1000</v>
      </c>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s="259" customFormat="1" ht="118.5" customHeight="1" thickBot="1">
      <c r="A57" s="643">
        <v>32</v>
      </c>
      <c r="B57" s="517" t="s">
        <v>574</v>
      </c>
      <c r="C57" s="517" t="s">
        <v>753</v>
      </c>
      <c r="D57" s="644" t="s">
        <v>575</v>
      </c>
      <c r="E57" s="517" t="s">
        <v>576</v>
      </c>
      <c r="F57" s="517" t="s">
        <v>445</v>
      </c>
      <c r="G57" s="634">
        <v>42792</v>
      </c>
      <c r="H57" s="634">
        <v>42794</v>
      </c>
      <c r="I57" s="517" t="s">
        <v>577</v>
      </c>
      <c r="J57" s="517" t="s">
        <v>67</v>
      </c>
      <c r="K57" s="637" t="s">
        <v>578</v>
      </c>
      <c r="L57" s="643">
        <v>32</v>
      </c>
      <c r="M57" s="517" t="s">
        <v>574</v>
      </c>
      <c r="N57" s="637" t="s">
        <v>579</v>
      </c>
      <c r="O57" s="379"/>
      <c r="P57" s="379">
        <v>22</v>
      </c>
      <c r="Q57" s="385"/>
      <c r="R57" s="385">
        <v>13</v>
      </c>
      <c r="S57" s="391">
        <v>35</v>
      </c>
      <c r="T57" s="382"/>
      <c r="U57" s="382">
        <v>5</v>
      </c>
      <c r="V57" s="388"/>
      <c r="W57" s="388">
        <v>7</v>
      </c>
      <c r="X57" s="393">
        <v>12</v>
      </c>
      <c r="Y57" s="398"/>
      <c r="Z57" s="407"/>
      <c r="AA57" s="412">
        <v>47</v>
      </c>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36.75" customHeight="1" thickBot="1">
      <c r="A58" s="1078" t="s">
        <v>353</v>
      </c>
      <c r="B58" s="1078"/>
      <c r="C58" s="1078"/>
      <c r="D58" s="1078"/>
      <c r="E58" s="1078"/>
      <c r="F58" s="1078"/>
      <c r="G58" s="1078"/>
      <c r="H58" s="1078"/>
      <c r="I58" s="1078"/>
      <c r="J58" s="1078"/>
      <c r="K58" s="264">
        <v>47</v>
      </c>
      <c r="L58" s="1078" t="s">
        <v>352</v>
      </c>
      <c r="M58" s="1078"/>
      <c r="N58" s="1078"/>
      <c r="O58" s="1078"/>
      <c r="P58" s="1078"/>
      <c r="Q58" s="1078"/>
      <c r="R58" s="1078"/>
      <c r="S58" s="1078"/>
      <c r="T58" s="1078"/>
      <c r="U58" s="1078"/>
      <c r="V58" s="1078"/>
      <c r="W58" s="1078"/>
      <c r="X58" s="1078"/>
      <c r="Y58" s="1078"/>
      <c r="Z58" s="1078"/>
      <c r="AA58" s="264">
        <v>48</v>
      </c>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21.95" customHeight="1" thickBot="1">
      <c r="A59" s="1080" t="s">
        <v>106</v>
      </c>
      <c r="B59" s="1107" t="s">
        <v>28</v>
      </c>
      <c r="C59" s="1083" t="s">
        <v>261</v>
      </c>
      <c r="D59" s="1083" t="s">
        <v>32</v>
      </c>
      <c r="E59" s="511" t="s">
        <v>34</v>
      </c>
      <c r="F59" s="1083" t="s">
        <v>36</v>
      </c>
      <c r="G59" s="1083" t="s">
        <v>37</v>
      </c>
      <c r="H59" s="1083" t="s">
        <v>37</v>
      </c>
      <c r="I59" s="1083" t="s">
        <v>24</v>
      </c>
      <c r="J59" s="1083" t="s">
        <v>282</v>
      </c>
      <c r="K59" s="512" t="s">
        <v>41</v>
      </c>
      <c r="L59" s="1080" t="s">
        <v>106</v>
      </c>
      <c r="M59" s="1085" t="s">
        <v>28</v>
      </c>
      <c r="N59" s="1104" t="s">
        <v>40</v>
      </c>
      <c r="O59" s="1123" t="s">
        <v>5</v>
      </c>
      <c r="P59" s="1123"/>
      <c r="Q59" s="1123"/>
      <c r="R59" s="1123"/>
      <c r="S59" s="1123"/>
      <c r="T59" s="1123"/>
      <c r="U59" s="1123"/>
      <c r="V59" s="1123"/>
      <c r="W59" s="1123"/>
      <c r="X59" s="1123"/>
      <c r="Y59" s="1123"/>
      <c r="Z59" s="1124"/>
      <c r="AA59" s="1113" t="s">
        <v>102</v>
      </c>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21.95" customHeight="1" thickBot="1">
      <c r="A60" s="1081"/>
      <c r="B60" s="1100"/>
      <c r="C60" s="1084"/>
      <c r="D60" s="1084"/>
      <c r="E60" s="510" t="s">
        <v>35</v>
      </c>
      <c r="F60" s="1084"/>
      <c r="G60" s="1084"/>
      <c r="H60" s="1084"/>
      <c r="I60" s="1084"/>
      <c r="J60" s="1084"/>
      <c r="K60" s="513" t="s">
        <v>42</v>
      </c>
      <c r="L60" s="1081"/>
      <c r="M60" s="1086"/>
      <c r="N60" s="1105"/>
      <c r="O60" s="897" t="s">
        <v>112</v>
      </c>
      <c r="P60" s="897"/>
      <c r="Q60" s="897"/>
      <c r="R60" s="897"/>
      <c r="S60" s="402">
        <v>18</v>
      </c>
      <c r="T60" s="1116" t="s">
        <v>113</v>
      </c>
      <c r="U60" s="1116"/>
      <c r="V60" s="1116"/>
      <c r="W60" s="1116"/>
      <c r="X60" s="403">
        <v>18</v>
      </c>
      <c r="Y60" s="1117" t="s">
        <v>6</v>
      </c>
      <c r="Z60" s="1120" t="s">
        <v>7</v>
      </c>
      <c r="AA60" s="1114"/>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21.95" customHeight="1" thickBot="1">
      <c r="A61" s="1081"/>
      <c r="B61" s="1100" t="s">
        <v>29</v>
      </c>
      <c r="C61" s="1084" t="s">
        <v>260</v>
      </c>
      <c r="D61" s="1084" t="s">
        <v>33</v>
      </c>
      <c r="E61" s="1084" t="s">
        <v>33</v>
      </c>
      <c r="F61" s="1084" t="s">
        <v>33</v>
      </c>
      <c r="G61" s="1084" t="s">
        <v>38</v>
      </c>
      <c r="H61" s="1084" t="s">
        <v>39</v>
      </c>
      <c r="I61" s="1084" t="s">
        <v>33</v>
      </c>
      <c r="J61" s="1084" t="s">
        <v>283</v>
      </c>
      <c r="K61" s="513" t="s">
        <v>43</v>
      </c>
      <c r="L61" s="1081"/>
      <c r="M61" s="1086" t="s">
        <v>29</v>
      </c>
      <c r="N61" s="1105" t="s">
        <v>33</v>
      </c>
      <c r="O61" s="1108" t="s">
        <v>8</v>
      </c>
      <c r="P61" s="1095"/>
      <c r="Q61" s="1096" t="s">
        <v>9</v>
      </c>
      <c r="R61" s="1097"/>
      <c r="S61" s="1092" t="s">
        <v>10</v>
      </c>
      <c r="T61" s="1094" t="s">
        <v>8</v>
      </c>
      <c r="U61" s="1095"/>
      <c r="V61" s="1096" t="s">
        <v>9</v>
      </c>
      <c r="W61" s="1097"/>
      <c r="X61" s="1092" t="s">
        <v>10</v>
      </c>
      <c r="Y61" s="1118"/>
      <c r="Z61" s="1121"/>
      <c r="AA61" s="1114"/>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21.95" customHeight="1" thickBot="1">
      <c r="A62" s="1081"/>
      <c r="B62" s="1100"/>
      <c r="C62" s="1084"/>
      <c r="D62" s="1084"/>
      <c r="E62" s="1084"/>
      <c r="F62" s="1084"/>
      <c r="G62" s="1084"/>
      <c r="H62" s="1084"/>
      <c r="I62" s="1084"/>
      <c r="J62" s="1084"/>
      <c r="K62" s="513" t="s">
        <v>44</v>
      </c>
      <c r="L62" s="1082"/>
      <c r="M62" s="1086"/>
      <c r="N62" s="1106"/>
      <c r="O62" s="289" t="s">
        <v>107</v>
      </c>
      <c r="P62" s="287" t="s">
        <v>108</v>
      </c>
      <c r="Q62" s="307" t="s">
        <v>107</v>
      </c>
      <c r="R62" s="288" t="s">
        <v>108</v>
      </c>
      <c r="S62" s="1093"/>
      <c r="T62" s="289" t="s">
        <v>107</v>
      </c>
      <c r="U62" s="287" t="s">
        <v>108</v>
      </c>
      <c r="V62" s="307" t="s">
        <v>107</v>
      </c>
      <c r="W62" s="288" t="s">
        <v>108</v>
      </c>
      <c r="X62" s="1093"/>
      <c r="Y62" s="1119"/>
      <c r="Z62" s="1122"/>
      <c r="AA62" s="1115"/>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s="252" customFormat="1" ht="95.25" customHeight="1">
      <c r="A63" s="230">
        <v>33</v>
      </c>
      <c r="B63" s="240" t="s">
        <v>580</v>
      </c>
      <c r="C63" s="240" t="s">
        <v>753</v>
      </c>
      <c r="D63" s="253" t="s">
        <v>581</v>
      </c>
      <c r="E63" s="240" t="s">
        <v>556</v>
      </c>
      <c r="F63" s="240" t="s">
        <v>445</v>
      </c>
      <c r="G63" s="254">
        <v>43160</v>
      </c>
      <c r="H63" s="254">
        <v>43189</v>
      </c>
      <c r="I63" s="240" t="s">
        <v>310</v>
      </c>
      <c r="J63" s="240" t="s">
        <v>67</v>
      </c>
      <c r="K63" s="242" t="s">
        <v>582</v>
      </c>
      <c r="L63" s="177">
        <v>33</v>
      </c>
      <c r="M63" s="240" t="s">
        <v>580</v>
      </c>
      <c r="N63" s="242" t="s">
        <v>583</v>
      </c>
      <c r="O63" s="377"/>
      <c r="P63" s="377">
        <v>20</v>
      </c>
      <c r="Q63" s="383"/>
      <c r="R63" s="383">
        <v>25</v>
      </c>
      <c r="S63" s="389">
        <v>45</v>
      </c>
      <c r="T63" s="380"/>
      <c r="U63" s="380"/>
      <c r="V63" s="386"/>
      <c r="W63" s="386"/>
      <c r="X63" s="392"/>
      <c r="Y63" s="396"/>
      <c r="Z63" s="405"/>
      <c r="AA63" s="404">
        <f>SUM(S63:Z63)</f>
        <v>45</v>
      </c>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s="252" customFormat="1" ht="75" customHeight="1">
      <c r="A64" s="641">
        <v>34</v>
      </c>
      <c r="B64" s="516" t="s">
        <v>437</v>
      </c>
      <c r="C64" s="516" t="s">
        <v>753</v>
      </c>
      <c r="D64" s="642" t="s">
        <v>584</v>
      </c>
      <c r="E64" s="516" t="s">
        <v>237</v>
      </c>
      <c r="F64" s="516" t="s">
        <v>544</v>
      </c>
      <c r="G64" s="628">
        <v>43216</v>
      </c>
      <c r="H64" s="628">
        <v>43216</v>
      </c>
      <c r="I64" s="516" t="s">
        <v>585</v>
      </c>
      <c r="J64" s="516" t="s">
        <v>67</v>
      </c>
      <c r="K64" s="630" t="s">
        <v>586</v>
      </c>
      <c r="L64" s="641">
        <v>34</v>
      </c>
      <c r="M64" s="516" t="s">
        <v>437</v>
      </c>
      <c r="N64" s="630" t="s">
        <v>587</v>
      </c>
      <c r="O64" s="378"/>
      <c r="P64" s="378">
        <v>17</v>
      </c>
      <c r="Q64" s="384"/>
      <c r="R64" s="384">
        <v>18</v>
      </c>
      <c r="S64" s="390">
        <v>35</v>
      </c>
      <c r="T64" s="381"/>
      <c r="U64" s="381"/>
      <c r="V64" s="387"/>
      <c r="W64" s="387"/>
      <c r="X64" s="266"/>
      <c r="Y64" s="397"/>
      <c r="Z64" s="406"/>
      <c r="AA64" s="404">
        <f>SUM(S64:Z64)</f>
        <v>35</v>
      </c>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s="252" customFormat="1" ht="130.5" customHeight="1">
      <c r="A65" s="225">
        <v>35</v>
      </c>
      <c r="B65" s="81" t="s">
        <v>588</v>
      </c>
      <c r="C65" s="81" t="s">
        <v>753</v>
      </c>
      <c r="D65" s="251" t="s">
        <v>589</v>
      </c>
      <c r="E65" s="81" t="s">
        <v>541</v>
      </c>
      <c r="F65" s="81" t="s">
        <v>445</v>
      </c>
      <c r="G65" s="82">
        <v>42917</v>
      </c>
      <c r="H65" s="82">
        <v>42931</v>
      </c>
      <c r="I65" s="81" t="s">
        <v>276</v>
      </c>
      <c r="J65" s="81" t="s">
        <v>67</v>
      </c>
      <c r="K65" s="243" t="s">
        <v>590</v>
      </c>
      <c r="L65" s="225">
        <v>35</v>
      </c>
      <c r="M65" s="81" t="s">
        <v>588</v>
      </c>
      <c r="N65" s="243" t="s">
        <v>591</v>
      </c>
      <c r="O65" s="378"/>
      <c r="P65" s="378">
        <v>75</v>
      </c>
      <c r="Q65" s="384"/>
      <c r="R65" s="384">
        <v>13</v>
      </c>
      <c r="S65" s="390">
        <v>88</v>
      </c>
      <c r="T65" s="381"/>
      <c r="U65" s="381"/>
      <c r="V65" s="387"/>
      <c r="W65" s="387"/>
      <c r="X65" s="266"/>
      <c r="Y65" s="397"/>
      <c r="Z65" s="406"/>
      <c r="AA65" s="404">
        <f>SUM(S65:Z65)</f>
        <v>88</v>
      </c>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s="252" customFormat="1" ht="102" customHeight="1">
      <c r="A66" s="641">
        <v>36</v>
      </c>
      <c r="B66" s="516" t="s">
        <v>592</v>
      </c>
      <c r="C66" s="516" t="s">
        <v>753</v>
      </c>
      <c r="D66" s="642" t="s">
        <v>593</v>
      </c>
      <c r="E66" s="516" t="s">
        <v>541</v>
      </c>
      <c r="F66" s="516" t="s">
        <v>544</v>
      </c>
      <c r="G66" s="628">
        <v>42931</v>
      </c>
      <c r="H66" s="628">
        <v>42936</v>
      </c>
      <c r="I66" s="516" t="s">
        <v>594</v>
      </c>
      <c r="J66" s="516" t="s">
        <v>67</v>
      </c>
      <c r="K66" s="630" t="s">
        <v>595</v>
      </c>
      <c r="L66" s="641">
        <v>36</v>
      </c>
      <c r="M66" s="516" t="s">
        <v>592</v>
      </c>
      <c r="N66" s="630" t="s">
        <v>596</v>
      </c>
      <c r="O66" s="378"/>
      <c r="P66" s="378">
        <v>75</v>
      </c>
      <c r="Q66" s="384">
        <v>0</v>
      </c>
      <c r="R66" s="384">
        <v>75</v>
      </c>
      <c r="S66" s="390">
        <v>150</v>
      </c>
      <c r="T66" s="381"/>
      <c r="U66" s="381">
        <v>0</v>
      </c>
      <c r="V66" s="387">
        <v>0</v>
      </c>
      <c r="W66" s="387">
        <v>0</v>
      </c>
      <c r="X66" s="266">
        <v>0</v>
      </c>
      <c r="Y66" s="397">
        <v>150</v>
      </c>
      <c r="Z66" s="406">
        <v>150</v>
      </c>
      <c r="AA66" s="404">
        <f>SUM(Y66:Z66)</f>
        <v>300</v>
      </c>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s="252" customFormat="1" ht="195" customHeight="1" thickBot="1">
      <c r="A67" s="255">
        <v>37</v>
      </c>
      <c r="B67" s="94" t="s">
        <v>597</v>
      </c>
      <c r="C67" s="94" t="s">
        <v>753</v>
      </c>
      <c r="D67" s="256" t="s">
        <v>598</v>
      </c>
      <c r="E67" s="94" t="s">
        <v>599</v>
      </c>
      <c r="F67" s="94" t="s">
        <v>445</v>
      </c>
      <c r="G67" s="95">
        <v>42948</v>
      </c>
      <c r="H67" s="95">
        <v>42978</v>
      </c>
      <c r="I67" s="94" t="s">
        <v>600</v>
      </c>
      <c r="J67" s="94" t="s">
        <v>67</v>
      </c>
      <c r="K67" s="184" t="s">
        <v>601</v>
      </c>
      <c r="L67" s="255">
        <v>37</v>
      </c>
      <c r="M67" s="94" t="s">
        <v>597</v>
      </c>
      <c r="N67" s="184" t="s">
        <v>602</v>
      </c>
      <c r="O67" s="379"/>
      <c r="P67" s="379">
        <v>36</v>
      </c>
      <c r="Q67" s="385"/>
      <c r="R67" s="385">
        <v>81</v>
      </c>
      <c r="S67" s="391">
        <v>117</v>
      </c>
      <c r="T67" s="382"/>
      <c r="U67" s="382">
        <v>7</v>
      </c>
      <c r="V67" s="388"/>
      <c r="W67" s="388">
        <v>1</v>
      </c>
      <c r="X67" s="393">
        <v>8</v>
      </c>
      <c r="Y67" s="398"/>
      <c r="Z67" s="407"/>
      <c r="AA67" s="412">
        <v>125</v>
      </c>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36.75" customHeight="1" thickBot="1">
      <c r="A68" s="1079" t="s">
        <v>353</v>
      </c>
      <c r="B68" s="1079"/>
      <c r="C68" s="1079"/>
      <c r="D68" s="1079"/>
      <c r="E68" s="1079"/>
      <c r="F68" s="1079"/>
      <c r="G68" s="1079"/>
      <c r="H68" s="1079"/>
      <c r="I68" s="1079"/>
      <c r="J68" s="1079"/>
      <c r="K68" s="264">
        <v>49</v>
      </c>
      <c r="L68" s="840" t="s">
        <v>352</v>
      </c>
      <c r="M68" s="840"/>
      <c r="N68" s="840"/>
      <c r="O68" s="840"/>
      <c r="P68" s="840"/>
      <c r="Q68" s="840"/>
      <c r="R68" s="840"/>
      <c r="S68" s="840"/>
      <c r="T68" s="840"/>
      <c r="U68" s="840"/>
      <c r="V68" s="840"/>
      <c r="W68" s="840"/>
      <c r="X68" s="840"/>
      <c r="Y68" s="840"/>
      <c r="Z68" s="840"/>
      <c r="AA68" s="264">
        <v>50</v>
      </c>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21.95" customHeight="1" thickBot="1">
      <c r="A69" s="1080" t="s">
        <v>106</v>
      </c>
      <c r="B69" s="1107" t="s">
        <v>28</v>
      </c>
      <c r="C69" s="1083" t="s">
        <v>261</v>
      </c>
      <c r="D69" s="1083" t="s">
        <v>32</v>
      </c>
      <c r="E69" s="511" t="s">
        <v>34</v>
      </c>
      <c r="F69" s="1083" t="s">
        <v>36</v>
      </c>
      <c r="G69" s="1083" t="s">
        <v>37</v>
      </c>
      <c r="H69" s="1083" t="s">
        <v>37</v>
      </c>
      <c r="I69" s="1083" t="s">
        <v>24</v>
      </c>
      <c r="J69" s="1083" t="s">
        <v>282</v>
      </c>
      <c r="K69" s="512" t="s">
        <v>41</v>
      </c>
      <c r="L69" s="1080" t="s">
        <v>106</v>
      </c>
      <c r="M69" s="1107" t="s">
        <v>28</v>
      </c>
      <c r="N69" s="1102" t="s">
        <v>40</v>
      </c>
      <c r="O69" s="1123" t="s">
        <v>5</v>
      </c>
      <c r="P69" s="1123"/>
      <c r="Q69" s="1123"/>
      <c r="R69" s="1123"/>
      <c r="S69" s="1123"/>
      <c r="T69" s="1123"/>
      <c r="U69" s="1123"/>
      <c r="V69" s="1123"/>
      <c r="W69" s="1123"/>
      <c r="X69" s="1123"/>
      <c r="Y69" s="1123"/>
      <c r="Z69" s="1124"/>
      <c r="AA69" s="1113" t="s">
        <v>102</v>
      </c>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21.95" customHeight="1" thickBot="1">
      <c r="A70" s="1081"/>
      <c r="B70" s="1100"/>
      <c r="C70" s="1084"/>
      <c r="D70" s="1084"/>
      <c r="E70" s="510" t="s">
        <v>35</v>
      </c>
      <c r="F70" s="1084"/>
      <c r="G70" s="1084"/>
      <c r="H70" s="1084"/>
      <c r="I70" s="1084"/>
      <c r="J70" s="1084"/>
      <c r="K70" s="513" t="s">
        <v>42</v>
      </c>
      <c r="L70" s="1081"/>
      <c r="M70" s="1100"/>
      <c r="N70" s="1103"/>
      <c r="O70" s="897" t="s">
        <v>112</v>
      </c>
      <c r="P70" s="897"/>
      <c r="Q70" s="897"/>
      <c r="R70" s="897"/>
      <c r="S70" s="402">
        <v>18</v>
      </c>
      <c r="T70" s="1116" t="s">
        <v>113</v>
      </c>
      <c r="U70" s="1116"/>
      <c r="V70" s="1116"/>
      <c r="W70" s="1116"/>
      <c r="X70" s="403">
        <v>18</v>
      </c>
      <c r="Y70" s="1117" t="s">
        <v>6</v>
      </c>
      <c r="Z70" s="1120" t="s">
        <v>7</v>
      </c>
      <c r="AA70" s="1114"/>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spans="1:67" ht="21.95" customHeight="1" thickBot="1">
      <c r="A71" s="1081"/>
      <c r="B71" s="1100" t="s">
        <v>29</v>
      </c>
      <c r="C71" s="1084" t="s">
        <v>260</v>
      </c>
      <c r="D71" s="1084" t="s">
        <v>33</v>
      </c>
      <c r="E71" s="1084" t="s">
        <v>33</v>
      </c>
      <c r="F71" s="1084" t="s">
        <v>33</v>
      </c>
      <c r="G71" s="1084" t="s">
        <v>38</v>
      </c>
      <c r="H71" s="1084" t="s">
        <v>39</v>
      </c>
      <c r="I71" s="1084" t="s">
        <v>33</v>
      </c>
      <c r="J71" s="1084" t="s">
        <v>283</v>
      </c>
      <c r="K71" s="513" t="s">
        <v>43</v>
      </c>
      <c r="L71" s="1081"/>
      <c r="M71" s="1100" t="s">
        <v>29</v>
      </c>
      <c r="N71" s="1103" t="s">
        <v>33</v>
      </c>
      <c r="O71" s="1108" t="s">
        <v>8</v>
      </c>
      <c r="P71" s="1095"/>
      <c r="Q71" s="1096" t="s">
        <v>9</v>
      </c>
      <c r="R71" s="1097"/>
      <c r="S71" s="1092" t="s">
        <v>10</v>
      </c>
      <c r="T71" s="1094" t="s">
        <v>8</v>
      </c>
      <c r="U71" s="1095"/>
      <c r="V71" s="1096" t="s">
        <v>9</v>
      </c>
      <c r="W71" s="1097"/>
      <c r="X71" s="1092" t="s">
        <v>10</v>
      </c>
      <c r="Y71" s="1118"/>
      <c r="Z71" s="1121"/>
      <c r="AA71" s="1114"/>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row>
    <row r="72" spans="1:67" ht="21.95" customHeight="1" thickBot="1">
      <c r="A72" s="1081"/>
      <c r="B72" s="1100"/>
      <c r="C72" s="1084"/>
      <c r="D72" s="1084"/>
      <c r="E72" s="1084"/>
      <c r="F72" s="1084"/>
      <c r="G72" s="1084"/>
      <c r="H72" s="1084"/>
      <c r="I72" s="1084"/>
      <c r="J72" s="1084"/>
      <c r="K72" s="513" t="s">
        <v>44</v>
      </c>
      <c r="L72" s="1082"/>
      <c r="M72" s="1101"/>
      <c r="N72" s="1109"/>
      <c r="O72" s="289" t="s">
        <v>107</v>
      </c>
      <c r="P72" s="287" t="s">
        <v>108</v>
      </c>
      <c r="Q72" s="307" t="s">
        <v>107</v>
      </c>
      <c r="R72" s="288" t="s">
        <v>108</v>
      </c>
      <c r="S72" s="1093"/>
      <c r="T72" s="289" t="s">
        <v>107</v>
      </c>
      <c r="U72" s="287" t="s">
        <v>108</v>
      </c>
      <c r="V72" s="307" t="s">
        <v>107</v>
      </c>
      <c r="W72" s="288" t="s">
        <v>108</v>
      </c>
      <c r="X72" s="1093"/>
      <c r="Y72" s="1119"/>
      <c r="Z72" s="1122"/>
      <c r="AA72" s="1115"/>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row>
    <row r="73" spans="1:67" s="252" customFormat="1" ht="106.5" customHeight="1">
      <c r="A73" s="230">
        <v>37</v>
      </c>
      <c r="B73" s="240" t="s">
        <v>267</v>
      </c>
      <c r="C73" s="240" t="s">
        <v>753</v>
      </c>
      <c r="D73" s="253" t="s">
        <v>603</v>
      </c>
      <c r="E73" s="240" t="s">
        <v>268</v>
      </c>
      <c r="F73" s="240" t="s">
        <v>563</v>
      </c>
      <c r="G73" s="254">
        <v>42979</v>
      </c>
      <c r="H73" s="254">
        <v>43221</v>
      </c>
      <c r="I73" s="240" t="s">
        <v>604</v>
      </c>
      <c r="J73" s="240" t="s">
        <v>67</v>
      </c>
      <c r="K73" s="242" t="s">
        <v>605</v>
      </c>
      <c r="L73" s="177">
        <v>37</v>
      </c>
      <c r="M73" s="240" t="s">
        <v>267</v>
      </c>
      <c r="N73" s="240" t="s">
        <v>606</v>
      </c>
      <c r="O73" s="413"/>
      <c r="P73" s="377">
        <v>112</v>
      </c>
      <c r="Q73" s="383"/>
      <c r="R73" s="383">
        <v>107</v>
      </c>
      <c r="S73" s="389">
        <v>219</v>
      </c>
      <c r="T73" s="380"/>
      <c r="U73" s="380"/>
      <c r="V73" s="386"/>
      <c r="W73" s="386"/>
      <c r="X73" s="392"/>
      <c r="Y73" s="396">
        <v>219</v>
      </c>
      <c r="Z73" s="405">
        <v>0</v>
      </c>
      <c r="AA73" s="404">
        <f>SUM(Y73:Z73)</f>
        <v>219</v>
      </c>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row>
    <row r="74" spans="1:67" s="252" customFormat="1" ht="167.25" customHeight="1">
      <c r="A74" s="641">
        <v>38</v>
      </c>
      <c r="B74" s="516" t="s">
        <v>607</v>
      </c>
      <c r="C74" s="516" t="s">
        <v>753</v>
      </c>
      <c r="D74" s="642" t="s">
        <v>608</v>
      </c>
      <c r="E74" s="516" t="s">
        <v>599</v>
      </c>
      <c r="F74" s="516" t="s">
        <v>445</v>
      </c>
      <c r="G74" s="628">
        <v>43347</v>
      </c>
      <c r="H74" s="628">
        <v>43375</v>
      </c>
      <c r="I74" s="516" t="s">
        <v>258</v>
      </c>
      <c r="J74" s="516" t="s">
        <v>67</v>
      </c>
      <c r="K74" s="630" t="s">
        <v>609</v>
      </c>
      <c r="L74" s="641">
        <v>38</v>
      </c>
      <c r="M74" s="516" t="s">
        <v>607</v>
      </c>
      <c r="N74" s="516" t="s">
        <v>610</v>
      </c>
      <c r="O74" s="414"/>
      <c r="P74" s="378">
        <v>35</v>
      </c>
      <c r="Q74" s="384"/>
      <c r="R74" s="384">
        <v>35</v>
      </c>
      <c r="S74" s="390">
        <v>70</v>
      </c>
      <c r="T74" s="381"/>
      <c r="U74" s="381">
        <v>3</v>
      </c>
      <c r="V74" s="387"/>
      <c r="W74" s="387">
        <v>11</v>
      </c>
      <c r="X74" s="266">
        <v>14</v>
      </c>
      <c r="Y74" s="397"/>
      <c r="Z74" s="406"/>
      <c r="AA74" s="404">
        <v>84</v>
      </c>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row>
    <row r="75" spans="1:67" s="252" customFormat="1" ht="177.75" customHeight="1">
      <c r="A75" s="225">
        <v>39</v>
      </c>
      <c r="B75" s="81" t="s">
        <v>611</v>
      </c>
      <c r="C75" s="81" t="s">
        <v>753</v>
      </c>
      <c r="D75" s="251" t="s">
        <v>612</v>
      </c>
      <c r="E75" s="81" t="s">
        <v>613</v>
      </c>
      <c r="F75" s="81" t="s">
        <v>445</v>
      </c>
      <c r="G75" s="82">
        <v>43037</v>
      </c>
      <c r="H75" s="82">
        <v>43191</v>
      </c>
      <c r="I75" s="81" t="s">
        <v>614</v>
      </c>
      <c r="J75" s="81" t="s">
        <v>67</v>
      </c>
      <c r="K75" s="243" t="s">
        <v>595</v>
      </c>
      <c r="L75" s="225">
        <v>39</v>
      </c>
      <c r="M75" s="81" t="s">
        <v>611</v>
      </c>
      <c r="N75" s="81" t="s">
        <v>615</v>
      </c>
      <c r="O75" s="414"/>
      <c r="P75" s="378">
        <v>0</v>
      </c>
      <c r="Q75" s="384">
        <v>0</v>
      </c>
      <c r="R75" s="384">
        <v>0</v>
      </c>
      <c r="S75" s="390">
        <v>0</v>
      </c>
      <c r="T75" s="381"/>
      <c r="U75" s="381">
        <v>32</v>
      </c>
      <c r="V75" s="387">
        <v>0</v>
      </c>
      <c r="W75" s="387">
        <v>32</v>
      </c>
      <c r="X75" s="266">
        <v>64</v>
      </c>
      <c r="Y75" s="397">
        <v>64</v>
      </c>
      <c r="Z75" s="406"/>
      <c r="AA75" s="404">
        <f>SUM(Y75:Z75)</f>
        <v>64</v>
      </c>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row>
    <row r="76" spans="1:67" s="252" customFormat="1" ht="294.75" customHeight="1" thickBot="1">
      <c r="A76" s="643">
        <v>40</v>
      </c>
      <c r="B76" s="517" t="s">
        <v>616</v>
      </c>
      <c r="C76" s="517" t="s">
        <v>753</v>
      </c>
      <c r="D76" s="644" t="s">
        <v>617</v>
      </c>
      <c r="E76" s="517" t="s">
        <v>311</v>
      </c>
      <c r="F76" s="517" t="s">
        <v>445</v>
      </c>
      <c r="G76" s="634">
        <v>43009</v>
      </c>
      <c r="H76" s="634">
        <v>43040</v>
      </c>
      <c r="I76" s="517" t="s">
        <v>618</v>
      </c>
      <c r="J76" s="517" t="s">
        <v>67</v>
      </c>
      <c r="K76" s="637" t="s">
        <v>619</v>
      </c>
      <c r="L76" s="643">
        <v>40</v>
      </c>
      <c r="M76" s="517" t="s">
        <v>616</v>
      </c>
      <c r="N76" s="517" t="s">
        <v>620</v>
      </c>
      <c r="O76" s="415"/>
      <c r="P76" s="379">
        <v>25</v>
      </c>
      <c r="Q76" s="385"/>
      <c r="R76" s="385">
        <v>25</v>
      </c>
      <c r="S76" s="391">
        <v>50</v>
      </c>
      <c r="T76" s="382"/>
      <c r="U76" s="382"/>
      <c r="V76" s="388"/>
      <c r="W76" s="388"/>
      <c r="X76" s="393">
        <v>50</v>
      </c>
      <c r="Y76" s="398">
        <v>50</v>
      </c>
      <c r="Z76" s="407"/>
      <c r="AA76" s="412">
        <f>SUM(Y76:Z76)</f>
        <v>50</v>
      </c>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row>
    <row r="77" spans="1:67" ht="36.75" customHeight="1" thickBot="1">
      <c r="A77" s="1079" t="s">
        <v>353</v>
      </c>
      <c r="B77" s="1079"/>
      <c r="C77" s="1079"/>
      <c r="D77" s="1079"/>
      <c r="E77" s="1079"/>
      <c r="F77" s="1079"/>
      <c r="G77" s="1079"/>
      <c r="H77" s="1079"/>
      <c r="I77" s="1079"/>
      <c r="J77" s="1079"/>
      <c r="K77" s="264">
        <v>51</v>
      </c>
      <c r="L77" s="1078" t="s">
        <v>352</v>
      </c>
      <c r="M77" s="1078"/>
      <c r="N77" s="1078"/>
      <c r="O77" s="1078"/>
      <c r="P77" s="1078"/>
      <c r="Q77" s="1078"/>
      <c r="R77" s="1078"/>
      <c r="S77" s="1078"/>
      <c r="T77" s="1078"/>
      <c r="U77" s="1078"/>
      <c r="V77" s="1078"/>
      <c r="W77" s="1078"/>
      <c r="X77" s="1078"/>
      <c r="Y77" s="1078"/>
      <c r="Z77" s="1078"/>
      <c r="AA77" s="264">
        <v>52</v>
      </c>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row>
    <row r="78" spans="1:67" ht="21.95" customHeight="1" thickBot="1">
      <c r="A78" s="1080" t="s">
        <v>106</v>
      </c>
      <c r="B78" s="1107" t="s">
        <v>28</v>
      </c>
      <c r="C78" s="1083" t="s">
        <v>261</v>
      </c>
      <c r="D78" s="1083" t="s">
        <v>32</v>
      </c>
      <c r="E78" s="511" t="s">
        <v>34</v>
      </c>
      <c r="F78" s="1083" t="s">
        <v>36</v>
      </c>
      <c r="G78" s="1083" t="s">
        <v>37</v>
      </c>
      <c r="H78" s="1083" t="s">
        <v>37</v>
      </c>
      <c r="I78" s="1083" t="s">
        <v>24</v>
      </c>
      <c r="J78" s="1083" t="s">
        <v>282</v>
      </c>
      <c r="K78" s="512" t="s">
        <v>41</v>
      </c>
      <c r="L78" s="1080" t="s">
        <v>106</v>
      </c>
      <c r="M78" s="1107" t="s">
        <v>28</v>
      </c>
      <c r="N78" s="1102" t="s">
        <v>40</v>
      </c>
      <c r="O78" s="1123" t="s">
        <v>5</v>
      </c>
      <c r="P78" s="1123"/>
      <c r="Q78" s="1123"/>
      <c r="R78" s="1123"/>
      <c r="S78" s="1123"/>
      <c r="T78" s="1123"/>
      <c r="U78" s="1123"/>
      <c r="V78" s="1123"/>
      <c r="W78" s="1123"/>
      <c r="X78" s="1123"/>
      <c r="Y78" s="1123"/>
      <c r="Z78" s="1124"/>
      <c r="AA78" s="1113" t="s">
        <v>102</v>
      </c>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row>
    <row r="79" spans="1:67" ht="21.95" customHeight="1" thickBot="1">
      <c r="A79" s="1081"/>
      <c r="B79" s="1100"/>
      <c r="C79" s="1084"/>
      <c r="D79" s="1084"/>
      <c r="E79" s="510" t="s">
        <v>35</v>
      </c>
      <c r="F79" s="1084"/>
      <c r="G79" s="1084"/>
      <c r="H79" s="1084"/>
      <c r="I79" s="1084"/>
      <c r="J79" s="1084"/>
      <c r="K79" s="513" t="s">
        <v>42</v>
      </c>
      <c r="L79" s="1081"/>
      <c r="M79" s="1100"/>
      <c r="N79" s="1103"/>
      <c r="O79" s="897" t="s">
        <v>112</v>
      </c>
      <c r="P79" s="897"/>
      <c r="Q79" s="897"/>
      <c r="R79" s="897"/>
      <c r="S79" s="402">
        <v>18</v>
      </c>
      <c r="T79" s="1116" t="s">
        <v>113</v>
      </c>
      <c r="U79" s="1116"/>
      <c r="V79" s="1116"/>
      <c r="W79" s="1116"/>
      <c r="X79" s="403">
        <v>18</v>
      </c>
      <c r="Y79" s="1117" t="s">
        <v>6</v>
      </c>
      <c r="Z79" s="1120" t="s">
        <v>7</v>
      </c>
      <c r="AA79" s="1114"/>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row>
    <row r="80" spans="1:67" ht="21.95" customHeight="1" thickBot="1">
      <c r="A80" s="1081"/>
      <c r="B80" s="1100" t="s">
        <v>29</v>
      </c>
      <c r="C80" s="1084" t="s">
        <v>260</v>
      </c>
      <c r="D80" s="1084" t="s">
        <v>33</v>
      </c>
      <c r="E80" s="1084" t="s">
        <v>33</v>
      </c>
      <c r="F80" s="1084" t="s">
        <v>33</v>
      </c>
      <c r="G80" s="1084" t="s">
        <v>38</v>
      </c>
      <c r="H80" s="1084" t="s">
        <v>39</v>
      </c>
      <c r="I80" s="1084" t="s">
        <v>33</v>
      </c>
      <c r="J80" s="1084" t="s">
        <v>283</v>
      </c>
      <c r="K80" s="513" t="s">
        <v>43</v>
      </c>
      <c r="L80" s="1081"/>
      <c r="M80" s="1100" t="s">
        <v>29</v>
      </c>
      <c r="N80" s="1103" t="s">
        <v>33</v>
      </c>
      <c r="O80" s="1108" t="s">
        <v>8</v>
      </c>
      <c r="P80" s="1095"/>
      <c r="Q80" s="1096" t="s">
        <v>9</v>
      </c>
      <c r="R80" s="1097"/>
      <c r="S80" s="1092" t="s">
        <v>10</v>
      </c>
      <c r="T80" s="1094" t="s">
        <v>8</v>
      </c>
      <c r="U80" s="1095"/>
      <c r="V80" s="1096" t="s">
        <v>9</v>
      </c>
      <c r="W80" s="1097"/>
      <c r="X80" s="1092" t="s">
        <v>10</v>
      </c>
      <c r="Y80" s="1118"/>
      <c r="Z80" s="1121"/>
      <c r="AA80" s="1114"/>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row>
    <row r="81" spans="1:67" ht="21.95" customHeight="1" thickBot="1">
      <c r="A81" s="1082"/>
      <c r="B81" s="1101"/>
      <c r="C81" s="1125"/>
      <c r="D81" s="1125"/>
      <c r="E81" s="1125"/>
      <c r="F81" s="1125"/>
      <c r="G81" s="1125"/>
      <c r="H81" s="1125"/>
      <c r="I81" s="1125"/>
      <c r="J81" s="1125"/>
      <c r="K81" s="514" t="s">
        <v>44</v>
      </c>
      <c r="L81" s="1082"/>
      <c r="M81" s="1101"/>
      <c r="N81" s="1109"/>
      <c r="O81" s="289" t="s">
        <v>107</v>
      </c>
      <c r="P81" s="287" t="s">
        <v>108</v>
      </c>
      <c r="Q81" s="307" t="s">
        <v>107</v>
      </c>
      <c r="R81" s="288" t="s">
        <v>108</v>
      </c>
      <c r="S81" s="1093"/>
      <c r="T81" s="289" t="s">
        <v>107</v>
      </c>
      <c r="U81" s="287" t="s">
        <v>108</v>
      </c>
      <c r="V81" s="307" t="s">
        <v>107</v>
      </c>
      <c r="W81" s="288" t="s">
        <v>108</v>
      </c>
      <c r="X81" s="1093"/>
      <c r="Y81" s="1119"/>
      <c r="Z81" s="1122"/>
      <c r="AA81" s="1115"/>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row>
    <row r="82" spans="1:67" s="252" customFormat="1" ht="124.5" customHeight="1">
      <c r="A82" s="177">
        <v>41</v>
      </c>
      <c r="B82" s="76" t="s">
        <v>621</v>
      </c>
      <c r="C82" s="76" t="s">
        <v>753</v>
      </c>
      <c r="D82" s="261" t="s">
        <v>622</v>
      </c>
      <c r="E82" s="76" t="s">
        <v>599</v>
      </c>
      <c r="F82" s="76" t="s">
        <v>445</v>
      </c>
      <c r="G82" s="77">
        <v>43051</v>
      </c>
      <c r="H82" s="77">
        <v>43059</v>
      </c>
      <c r="I82" s="76" t="s">
        <v>594</v>
      </c>
      <c r="J82" s="76" t="s">
        <v>67</v>
      </c>
      <c r="K82" s="262" t="s">
        <v>274</v>
      </c>
      <c r="L82" s="177">
        <v>41</v>
      </c>
      <c r="M82" s="265" t="s">
        <v>621</v>
      </c>
      <c r="N82" s="76" t="s">
        <v>623</v>
      </c>
      <c r="O82" s="377"/>
      <c r="P82" s="377">
        <v>50</v>
      </c>
      <c r="Q82" s="383"/>
      <c r="R82" s="383">
        <v>50</v>
      </c>
      <c r="S82" s="389">
        <v>100</v>
      </c>
      <c r="T82" s="380"/>
      <c r="U82" s="380"/>
      <c r="V82" s="386"/>
      <c r="W82" s="386"/>
      <c r="X82" s="392"/>
      <c r="Y82" s="396">
        <v>100</v>
      </c>
      <c r="Z82" s="405"/>
      <c r="AA82" s="404">
        <f>SUM(Y82:Z82)</f>
        <v>100</v>
      </c>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row>
    <row r="83" spans="1:67" s="252" customFormat="1" ht="197.25" customHeight="1">
      <c r="A83" s="641">
        <v>42</v>
      </c>
      <c r="B83" s="516" t="s">
        <v>624</v>
      </c>
      <c r="C83" s="516" t="s">
        <v>753</v>
      </c>
      <c r="D83" s="642" t="s">
        <v>625</v>
      </c>
      <c r="E83" s="516" t="s">
        <v>268</v>
      </c>
      <c r="F83" s="516" t="s">
        <v>544</v>
      </c>
      <c r="G83" s="628">
        <v>43430</v>
      </c>
      <c r="H83" s="628">
        <v>43437</v>
      </c>
      <c r="I83" s="516" t="s">
        <v>594</v>
      </c>
      <c r="J83" s="516" t="s">
        <v>67</v>
      </c>
      <c r="K83" s="630" t="s">
        <v>626</v>
      </c>
      <c r="L83" s="641">
        <v>42</v>
      </c>
      <c r="M83" s="624" t="s">
        <v>624</v>
      </c>
      <c r="N83" s="516" t="s">
        <v>627</v>
      </c>
      <c r="O83" s="378"/>
      <c r="P83" s="378"/>
      <c r="Q83" s="384"/>
      <c r="R83" s="384"/>
      <c r="S83" s="390"/>
      <c r="T83" s="381"/>
      <c r="U83" s="381">
        <v>11</v>
      </c>
      <c r="V83" s="387"/>
      <c r="W83" s="387">
        <v>25</v>
      </c>
      <c r="X83" s="266">
        <v>36</v>
      </c>
      <c r="Y83" s="397">
        <v>36</v>
      </c>
      <c r="Z83" s="406"/>
      <c r="AA83" s="404">
        <f>SUM(Y83:Z83)</f>
        <v>36</v>
      </c>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row>
    <row r="84" spans="1:67" s="252" customFormat="1" ht="129.75" customHeight="1">
      <c r="A84" s="225">
        <v>43</v>
      </c>
      <c r="B84" s="81" t="s">
        <v>628</v>
      </c>
      <c r="C84" s="81" t="s">
        <v>753</v>
      </c>
      <c r="D84" s="251" t="s">
        <v>629</v>
      </c>
      <c r="E84" s="81" t="s">
        <v>541</v>
      </c>
      <c r="F84" s="81" t="s">
        <v>544</v>
      </c>
      <c r="G84" s="82" t="s">
        <v>536</v>
      </c>
      <c r="H84" s="82" t="s">
        <v>630</v>
      </c>
      <c r="I84" s="81" t="s">
        <v>631</v>
      </c>
      <c r="J84" s="81" t="s">
        <v>269</v>
      </c>
      <c r="K84" s="243" t="s">
        <v>632</v>
      </c>
      <c r="L84" s="225">
        <v>43</v>
      </c>
      <c r="M84" s="86" t="s">
        <v>628</v>
      </c>
      <c r="N84" s="81" t="s">
        <v>633</v>
      </c>
      <c r="O84" s="378"/>
      <c r="P84" s="378">
        <v>233</v>
      </c>
      <c r="Q84" s="384"/>
      <c r="R84" s="384">
        <v>300</v>
      </c>
      <c r="S84" s="390">
        <v>533</v>
      </c>
      <c r="T84" s="381"/>
      <c r="U84" s="381"/>
      <c r="V84" s="387"/>
      <c r="W84" s="387"/>
      <c r="X84" s="266"/>
      <c r="Y84" s="397">
        <v>533</v>
      </c>
      <c r="Z84" s="406"/>
      <c r="AA84" s="404">
        <f>SUM(Y84:Z84)</f>
        <v>533</v>
      </c>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row>
    <row r="85" spans="1:67" s="4" customFormat="1" ht="104.25" customHeight="1">
      <c r="A85" s="641">
        <v>45</v>
      </c>
      <c r="B85" s="516" t="s">
        <v>754</v>
      </c>
      <c r="C85" s="516" t="s">
        <v>907</v>
      </c>
      <c r="D85" s="642" t="s">
        <v>755</v>
      </c>
      <c r="E85" s="516" t="s">
        <v>237</v>
      </c>
      <c r="F85" s="516" t="s">
        <v>238</v>
      </c>
      <c r="G85" s="628">
        <v>43101</v>
      </c>
      <c r="H85" s="628">
        <v>43100</v>
      </c>
      <c r="I85" s="516" t="s">
        <v>756</v>
      </c>
      <c r="J85" s="516" t="s">
        <v>757</v>
      </c>
      <c r="K85" s="630" t="s">
        <v>758</v>
      </c>
      <c r="L85" s="641">
        <v>45</v>
      </c>
      <c r="M85" s="624" t="s">
        <v>754</v>
      </c>
      <c r="N85" s="516" t="s">
        <v>759</v>
      </c>
      <c r="O85" s="378">
        <v>130</v>
      </c>
      <c r="P85" s="378">
        <v>177</v>
      </c>
      <c r="Q85" s="384">
        <v>87</v>
      </c>
      <c r="R85" s="384">
        <v>166</v>
      </c>
      <c r="S85" s="390">
        <f>SUM(O85:R85)</f>
        <v>560</v>
      </c>
      <c r="T85" s="381">
        <v>98</v>
      </c>
      <c r="U85" s="381">
        <v>43</v>
      </c>
      <c r="V85" s="387">
        <v>98</v>
      </c>
      <c r="W85" s="387">
        <v>22</v>
      </c>
      <c r="X85" s="266">
        <v>261</v>
      </c>
      <c r="Y85" s="397">
        <v>595</v>
      </c>
      <c r="Z85" s="406">
        <v>226</v>
      </c>
      <c r="AA85" s="404">
        <f>SUM(Y85:Z85)</f>
        <v>821</v>
      </c>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row>
    <row r="86" spans="1:67" s="4" customFormat="1" ht="89.25" customHeight="1" thickBot="1">
      <c r="A86" s="263">
        <v>46</v>
      </c>
      <c r="B86" s="94" t="s">
        <v>760</v>
      </c>
      <c r="C86" s="94" t="s">
        <v>907</v>
      </c>
      <c r="D86" s="256" t="s">
        <v>761</v>
      </c>
      <c r="E86" s="94" t="s">
        <v>237</v>
      </c>
      <c r="F86" s="94" t="s">
        <v>238</v>
      </c>
      <c r="G86" s="95">
        <v>42736</v>
      </c>
      <c r="H86" s="95">
        <v>43100</v>
      </c>
      <c r="I86" s="94" t="s">
        <v>756</v>
      </c>
      <c r="J86" s="94" t="s">
        <v>757</v>
      </c>
      <c r="K86" s="184" t="s">
        <v>758</v>
      </c>
      <c r="L86" s="263">
        <v>46</v>
      </c>
      <c r="M86" s="245" t="s">
        <v>760</v>
      </c>
      <c r="N86" s="94" t="s">
        <v>759</v>
      </c>
      <c r="O86" s="379">
        <v>13</v>
      </c>
      <c r="P86" s="379">
        <v>43</v>
      </c>
      <c r="Q86" s="385">
        <v>12</v>
      </c>
      <c r="R86" s="385">
        <v>34</v>
      </c>
      <c r="S86" s="391">
        <v>102</v>
      </c>
      <c r="T86" s="382">
        <v>2</v>
      </c>
      <c r="U86" s="382">
        <v>5</v>
      </c>
      <c r="V86" s="388">
        <v>3</v>
      </c>
      <c r="W86" s="388">
        <v>2</v>
      </c>
      <c r="X86" s="393">
        <v>12</v>
      </c>
      <c r="Y86" s="398">
        <v>89</v>
      </c>
      <c r="Z86" s="407">
        <v>25</v>
      </c>
      <c r="AA86" s="412">
        <f>SUM(Y86:Z86)</f>
        <v>114</v>
      </c>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row>
    <row r="87" spans="1:67" ht="36.75" customHeight="1" thickBot="1">
      <c r="A87" s="1078" t="s">
        <v>353</v>
      </c>
      <c r="B87" s="1078"/>
      <c r="C87" s="1078"/>
      <c r="D87" s="1078"/>
      <c r="E87" s="1078"/>
      <c r="F87" s="1078"/>
      <c r="G87" s="1078"/>
      <c r="H87" s="1078"/>
      <c r="I87" s="1078"/>
      <c r="J87" s="1078"/>
      <c r="K87" s="264">
        <v>53</v>
      </c>
      <c r="L87" s="840" t="s">
        <v>352</v>
      </c>
      <c r="M87" s="840"/>
      <c r="N87" s="840"/>
      <c r="O87" s="1078"/>
      <c r="P87" s="1078"/>
      <c r="Q87" s="1078"/>
      <c r="R87" s="1078"/>
      <c r="S87" s="1078"/>
      <c r="T87" s="1078"/>
      <c r="U87" s="1078"/>
      <c r="V87" s="1078"/>
      <c r="W87" s="1078"/>
      <c r="X87" s="1078"/>
      <c r="Y87" s="1078"/>
      <c r="Z87" s="1078"/>
      <c r="AA87" s="264">
        <v>54</v>
      </c>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row>
    <row r="88" spans="1:67" ht="21.95" customHeight="1" thickBot="1">
      <c r="A88" s="1080" t="s">
        <v>106</v>
      </c>
      <c r="B88" s="1107" t="s">
        <v>28</v>
      </c>
      <c r="C88" s="1083" t="s">
        <v>261</v>
      </c>
      <c r="D88" s="1083" t="s">
        <v>32</v>
      </c>
      <c r="E88" s="511" t="s">
        <v>34</v>
      </c>
      <c r="F88" s="1083" t="s">
        <v>36</v>
      </c>
      <c r="G88" s="1083" t="s">
        <v>37</v>
      </c>
      <c r="H88" s="1083" t="s">
        <v>37</v>
      </c>
      <c r="I88" s="1083" t="s">
        <v>24</v>
      </c>
      <c r="J88" s="1083" t="s">
        <v>282</v>
      </c>
      <c r="K88" s="512" t="s">
        <v>41</v>
      </c>
      <c r="L88" s="1080" t="s">
        <v>106</v>
      </c>
      <c r="M88" s="1085" t="s">
        <v>28</v>
      </c>
      <c r="N88" s="1102" t="s">
        <v>40</v>
      </c>
      <c r="O88" s="1123" t="s">
        <v>5</v>
      </c>
      <c r="P88" s="1123"/>
      <c r="Q88" s="1123"/>
      <c r="R88" s="1123"/>
      <c r="S88" s="1123"/>
      <c r="T88" s="1123"/>
      <c r="U88" s="1123"/>
      <c r="V88" s="1123"/>
      <c r="W88" s="1123"/>
      <c r="X88" s="1123"/>
      <c r="Y88" s="1123"/>
      <c r="Z88" s="1124"/>
      <c r="AA88" s="1113" t="s">
        <v>102</v>
      </c>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row>
    <row r="89" spans="1:67" ht="21.95" customHeight="1" thickBot="1">
      <c r="A89" s="1081"/>
      <c r="B89" s="1100"/>
      <c r="C89" s="1084"/>
      <c r="D89" s="1084"/>
      <c r="E89" s="510" t="s">
        <v>35</v>
      </c>
      <c r="F89" s="1084"/>
      <c r="G89" s="1084"/>
      <c r="H89" s="1084"/>
      <c r="I89" s="1084"/>
      <c r="J89" s="1084"/>
      <c r="K89" s="513" t="s">
        <v>42</v>
      </c>
      <c r="L89" s="1081"/>
      <c r="M89" s="1086"/>
      <c r="N89" s="1103"/>
      <c r="O89" s="897" t="s">
        <v>112</v>
      </c>
      <c r="P89" s="897"/>
      <c r="Q89" s="897"/>
      <c r="R89" s="897"/>
      <c r="S89" s="402">
        <v>18</v>
      </c>
      <c r="T89" s="1116" t="s">
        <v>113</v>
      </c>
      <c r="U89" s="1116"/>
      <c r="V89" s="1116"/>
      <c r="W89" s="1116"/>
      <c r="X89" s="403">
        <v>18</v>
      </c>
      <c r="Y89" s="1117" t="s">
        <v>6</v>
      </c>
      <c r="Z89" s="1120" t="s">
        <v>7</v>
      </c>
      <c r="AA89" s="1114"/>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row>
    <row r="90" spans="1:67" ht="21.95" customHeight="1" thickBot="1">
      <c r="A90" s="1081"/>
      <c r="B90" s="1100" t="s">
        <v>29</v>
      </c>
      <c r="C90" s="1084" t="s">
        <v>260</v>
      </c>
      <c r="D90" s="1084" t="s">
        <v>33</v>
      </c>
      <c r="E90" s="1084" t="s">
        <v>33</v>
      </c>
      <c r="F90" s="1084" t="s">
        <v>33</v>
      </c>
      <c r="G90" s="1084" t="s">
        <v>38</v>
      </c>
      <c r="H90" s="1084" t="s">
        <v>39</v>
      </c>
      <c r="I90" s="1084" t="s">
        <v>33</v>
      </c>
      <c r="J90" s="1084" t="s">
        <v>283</v>
      </c>
      <c r="K90" s="513" t="s">
        <v>43</v>
      </c>
      <c r="L90" s="1081"/>
      <c r="M90" s="1086" t="s">
        <v>29</v>
      </c>
      <c r="N90" s="1103" t="s">
        <v>33</v>
      </c>
      <c r="O90" s="1108" t="s">
        <v>8</v>
      </c>
      <c r="P90" s="1095"/>
      <c r="Q90" s="1096" t="s">
        <v>9</v>
      </c>
      <c r="R90" s="1097"/>
      <c r="S90" s="1092" t="s">
        <v>10</v>
      </c>
      <c r="T90" s="1094" t="s">
        <v>8</v>
      </c>
      <c r="U90" s="1095"/>
      <c r="V90" s="1096" t="s">
        <v>9</v>
      </c>
      <c r="W90" s="1097"/>
      <c r="X90" s="1092" t="s">
        <v>10</v>
      </c>
      <c r="Y90" s="1118"/>
      <c r="Z90" s="1121"/>
      <c r="AA90" s="1114"/>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row>
    <row r="91" spans="1:67" ht="21.95" customHeight="1" thickBot="1">
      <c r="A91" s="1081"/>
      <c r="B91" s="1100"/>
      <c r="C91" s="1084"/>
      <c r="D91" s="1084"/>
      <c r="E91" s="1084"/>
      <c r="F91" s="1084"/>
      <c r="G91" s="1084"/>
      <c r="H91" s="1084"/>
      <c r="I91" s="1084"/>
      <c r="J91" s="1084"/>
      <c r="K91" s="513" t="s">
        <v>44</v>
      </c>
      <c r="L91" s="1082"/>
      <c r="M91" s="1089"/>
      <c r="N91" s="1109"/>
      <c r="O91" s="289" t="s">
        <v>107</v>
      </c>
      <c r="P91" s="287" t="s">
        <v>108</v>
      </c>
      <c r="Q91" s="307" t="s">
        <v>107</v>
      </c>
      <c r="R91" s="288" t="s">
        <v>108</v>
      </c>
      <c r="S91" s="1093"/>
      <c r="T91" s="289" t="s">
        <v>107</v>
      </c>
      <c r="U91" s="287" t="s">
        <v>108</v>
      </c>
      <c r="V91" s="307" t="s">
        <v>107</v>
      </c>
      <c r="W91" s="288" t="s">
        <v>108</v>
      </c>
      <c r="X91" s="1093"/>
      <c r="Y91" s="1119"/>
      <c r="Z91" s="1122"/>
      <c r="AA91" s="1115"/>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row>
    <row r="92" spans="1:67" s="4" customFormat="1" ht="118.5" customHeight="1">
      <c r="A92" s="503">
        <v>47</v>
      </c>
      <c r="B92" s="240"/>
      <c r="C92" s="240" t="s">
        <v>907</v>
      </c>
      <c r="D92" s="253" t="s">
        <v>762</v>
      </c>
      <c r="E92" s="240" t="s">
        <v>237</v>
      </c>
      <c r="F92" s="240" t="s">
        <v>238</v>
      </c>
      <c r="G92" s="254">
        <v>42736</v>
      </c>
      <c r="H92" s="254">
        <v>43100</v>
      </c>
      <c r="I92" s="240" t="s">
        <v>756</v>
      </c>
      <c r="J92" s="240" t="s">
        <v>757</v>
      </c>
      <c r="K92" s="242" t="s">
        <v>758</v>
      </c>
      <c r="L92" s="75">
        <v>47</v>
      </c>
      <c r="M92" s="244"/>
      <c r="N92" s="76" t="s">
        <v>763</v>
      </c>
      <c r="O92" s="414">
        <v>6</v>
      </c>
      <c r="P92" s="378">
        <v>0</v>
      </c>
      <c r="Q92" s="384">
        <v>6</v>
      </c>
      <c r="R92" s="384">
        <v>0</v>
      </c>
      <c r="S92" s="390">
        <v>12</v>
      </c>
      <c r="T92" s="381">
        <v>0</v>
      </c>
      <c r="U92" s="381">
        <v>0</v>
      </c>
      <c r="V92" s="387">
        <v>0</v>
      </c>
      <c r="W92" s="387">
        <v>0</v>
      </c>
      <c r="X92" s="266">
        <v>0</v>
      </c>
      <c r="Y92" s="397">
        <v>9</v>
      </c>
      <c r="Z92" s="406">
        <v>3</v>
      </c>
      <c r="AA92" s="404">
        <f>SUM(Y92:Z92)</f>
        <v>12</v>
      </c>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row>
    <row r="93" spans="1:67" s="4" customFormat="1" ht="98.25" customHeight="1">
      <c r="A93" s="641">
        <v>48</v>
      </c>
      <c r="B93" s="516"/>
      <c r="C93" s="516" t="s">
        <v>907</v>
      </c>
      <c r="D93" s="642" t="s">
        <v>764</v>
      </c>
      <c r="E93" s="516" t="s">
        <v>237</v>
      </c>
      <c r="F93" s="516" t="s">
        <v>238</v>
      </c>
      <c r="G93" s="628">
        <v>42736</v>
      </c>
      <c r="H93" s="628">
        <v>43100</v>
      </c>
      <c r="I93" s="516" t="s">
        <v>756</v>
      </c>
      <c r="J93" s="516" t="s">
        <v>757</v>
      </c>
      <c r="K93" s="630" t="s">
        <v>758</v>
      </c>
      <c r="L93" s="641">
        <v>48</v>
      </c>
      <c r="M93" s="624"/>
      <c r="N93" s="516" t="s">
        <v>763</v>
      </c>
      <c r="O93" s="414">
        <v>31</v>
      </c>
      <c r="P93" s="378">
        <v>0</v>
      </c>
      <c r="Q93" s="384">
        <v>25</v>
      </c>
      <c r="R93" s="384">
        <v>0</v>
      </c>
      <c r="S93" s="390">
        <v>56</v>
      </c>
      <c r="T93" s="381">
        <v>10</v>
      </c>
      <c r="U93" s="381">
        <v>0</v>
      </c>
      <c r="V93" s="387">
        <v>7</v>
      </c>
      <c r="W93" s="387">
        <v>0</v>
      </c>
      <c r="X93" s="266">
        <v>17</v>
      </c>
      <c r="Y93" s="397">
        <v>37</v>
      </c>
      <c r="Z93" s="406">
        <v>36</v>
      </c>
      <c r="AA93" s="404">
        <f>SUM(Y93:Z93)</f>
        <v>73</v>
      </c>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row>
    <row r="94" spans="1:67" s="4" customFormat="1" ht="90" customHeight="1">
      <c r="A94" s="260">
        <v>49</v>
      </c>
      <c r="B94" s="81"/>
      <c r="C94" s="81" t="s">
        <v>907</v>
      </c>
      <c r="D94" s="251" t="s">
        <v>765</v>
      </c>
      <c r="E94" s="81" t="s">
        <v>237</v>
      </c>
      <c r="F94" s="81" t="s">
        <v>238</v>
      </c>
      <c r="G94" s="82">
        <v>42736</v>
      </c>
      <c r="H94" s="82">
        <v>43100</v>
      </c>
      <c r="I94" s="81" t="s">
        <v>756</v>
      </c>
      <c r="J94" s="81" t="s">
        <v>757</v>
      </c>
      <c r="K94" s="243" t="s">
        <v>758</v>
      </c>
      <c r="L94" s="260">
        <v>49</v>
      </c>
      <c r="M94" s="86"/>
      <c r="N94" s="81" t="s">
        <v>766</v>
      </c>
      <c r="O94" s="414">
        <v>75</v>
      </c>
      <c r="P94" s="378">
        <v>25</v>
      </c>
      <c r="Q94" s="384">
        <v>33</v>
      </c>
      <c r="R94" s="384">
        <v>34</v>
      </c>
      <c r="S94" s="390"/>
      <c r="T94" s="381">
        <v>20</v>
      </c>
      <c r="U94" s="381">
        <v>38</v>
      </c>
      <c r="V94" s="387">
        <v>25</v>
      </c>
      <c r="W94" s="387">
        <v>7</v>
      </c>
      <c r="X94" s="266">
        <f>SUM(T94:W94)</f>
        <v>90</v>
      </c>
      <c r="Y94" s="397">
        <v>127</v>
      </c>
      <c r="Z94" s="406">
        <v>130</v>
      </c>
      <c r="AA94" s="404">
        <f>SUM(Y94:Z94)</f>
        <v>257</v>
      </c>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row>
    <row r="95" spans="1:67" s="4" customFormat="1" ht="96" customHeight="1">
      <c r="A95" s="641">
        <v>50</v>
      </c>
      <c r="B95" s="516" t="s">
        <v>767</v>
      </c>
      <c r="C95" s="516" t="s">
        <v>907</v>
      </c>
      <c r="D95" s="642" t="s">
        <v>768</v>
      </c>
      <c r="E95" s="165" t="s">
        <v>237</v>
      </c>
      <c r="F95" s="165" t="s">
        <v>238</v>
      </c>
      <c r="G95" s="628">
        <v>42370</v>
      </c>
      <c r="H95" s="628">
        <v>43100</v>
      </c>
      <c r="I95" s="165" t="s">
        <v>756</v>
      </c>
      <c r="J95" s="165" t="s">
        <v>67</v>
      </c>
      <c r="K95" s="663" t="s">
        <v>769</v>
      </c>
      <c r="L95" s="641">
        <v>50</v>
      </c>
      <c r="M95" s="624" t="s">
        <v>767</v>
      </c>
      <c r="N95" s="642" t="s">
        <v>770</v>
      </c>
      <c r="O95" s="414">
        <v>1</v>
      </c>
      <c r="P95" s="378">
        <v>22</v>
      </c>
      <c r="Q95" s="384">
        <v>1</v>
      </c>
      <c r="R95" s="384">
        <v>10</v>
      </c>
      <c r="S95" s="390">
        <f>SUM(O95:R95)</f>
        <v>34</v>
      </c>
      <c r="T95" s="381">
        <v>1</v>
      </c>
      <c r="U95" s="381">
        <v>1</v>
      </c>
      <c r="V95" s="387">
        <v>0</v>
      </c>
      <c r="W95" s="387">
        <v>0</v>
      </c>
      <c r="X95" s="266">
        <v>2</v>
      </c>
      <c r="Y95" s="397">
        <v>21</v>
      </c>
      <c r="Z95" s="406">
        <v>15</v>
      </c>
      <c r="AA95" s="404">
        <f>SUM(Y95:Z95)</f>
        <v>36</v>
      </c>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row>
    <row r="96" spans="1:67" s="4" customFormat="1" ht="137.25" customHeight="1" thickBot="1">
      <c r="A96" s="263">
        <v>51</v>
      </c>
      <c r="B96" s="94" t="s">
        <v>771</v>
      </c>
      <c r="C96" s="94" t="s">
        <v>907</v>
      </c>
      <c r="D96" s="256" t="s">
        <v>772</v>
      </c>
      <c r="E96" s="183" t="s">
        <v>237</v>
      </c>
      <c r="F96" s="183" t="s">
        <v>238</v>
      </c>
      <c r="G96" s="95">
        <v>42370</v>
      </c>
      <c r="H96" s="95">
        <v>43100</v>
      </c>
      <c r="I96" s="183" t="s">
        <v>756</v>
      </c>
      <c r="J96" s="183" t="s">
        <v>67</v>
      </c>
      <c r="K96" s="274" t="s">
        <v>769</v>
      </c>
      <c r="L96" s="263">
        <v>51</v>
      </c>
      <c r="M96" s="245" t="s">
        <v>771</v>
      </c>
      <c r="N96" s="94" t="s">
        <v>773</v>
      </c>
      <c r="O96" s="415">
        <v>0</v>
      </c>
      <c r="P96" s="379">
        <v>434</v>
      </c>
      <c r="Q96" s="385">
        <v>33</v>
      </c>
      <c r="R96" s="385">
        <v>144</v>
      </c>
      <c r="S96" s="391">
        <f>SUM(O96:R96)</f>
        <v>611</v>
      </c>
      <c r="T96" s="382">
        <v>8</v>
      </c>
      <c r="U96" s="382">
        <v>2</v>
      </c>
      <c r="V96" s="388">
        <v>0</v>
      </c>
      <c r="W96" s="388">
        <v>0</v>
      </c>
      <c r="X96" s="393">
        <v>10</v>
      </c>
      <c r="Y96" s="398">
        <v>381</v>
      </c>
      <c r="Z96" s="407">
        <v>240</v>
      </c>
      <c r="AA96" s="412">
        <f>SUM(Y96:Z96)</f>
        <v>621</v>
      </c>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row>
    <row r="97" spans="12:67" ht="15">
      <c r="L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row>
    <row r="98" spans="12:67" ht="15">
      <c r="L98" s="8"/>
      <c r="N98" s="1"/>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row>
    <row r="99" spans="12:67" ht="15">
      <c r="L99" s="8"/>
      <c r="N99" s="1"/>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row>
    <row r="100" spans="12:67" ht="15">
      <c r="L100" s="8"/>
      <c r="N100" s="1"/>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row>
    <row r="101" spans="12:67" ht="15">
      <c r="L101" s="8"/>
      <c r="N101" s="1"/>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row>
    <row r="102" spans="12:67" ht="15">
      <c r="L102" s="8"/>
      <c r="N102" s="1"/>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row>
    <row r="103" spans="12:67" ht="15">
      <c r="L103" s="8"/>
      <c r="N103" s="1"/>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row>
    <row r="104" spans="12:67" ht="15">
      <c r="L104" s="8"/>
      <c r="N104" s="1"/>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row>
    <row r="105" spans="12:67" ht="15">
      <c r="L105" s="8"/>
      <c r="N105" s="1"/>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row>
    <row r="106" spans="12:67" ht="15">
      <c r="L106" s="8"/>
      <c r="N106" s="1"/>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row>
    <row r="107" spans="12:67" ht="15">
      <c r="L107" s="8"/>
      <c r="N107" s="1"/>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row>
    <row r="108" spans="12:67" ht="15">
      <c r="L108" s="8"/>
      <c r="N108" s="1"/>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row>
    <row r="109" spans="12:67" ht="15">
      <c r="L109" s="8"/>
      <c r="N109" s="1"/>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row>
    <row r="110" spans="12:67" ht="15">
      <c r="L110" s="8"/>
      <c r="N110" s="1"/>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row>
    <row r="111" spans="12:67" ht="15">
      <c r="L111" s="8"/>
      <c r="N111" s="1"/>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row>
    <row r="112" spans="12:67" ht="15">
      <c r="L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row>
    <row r="113" spans="12:67" ht="15">
      <c r="L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row>
    <row r="114" spans="12:67" ht="15">
      <c r="L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row>
    <row r="115" spans="12:67" ht="15">
      <c r="L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row>
    <row r="116" spans="12:67" ht="15">
      <c r="L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row>
    <row r="117" spans="12:67" ht="15">
      <c r="L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row>
    <row r="118" spans="12:67" ht="15">
      <c r="L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row>
    <row r="119" spans="12:67" ht="15">
      <c r="L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L119" s="8"/>
      <c r="BM119" s="8"/>
      <c r="BN119" s="8"/>
      <c r="BO119" s="8"/>
    </row>
    <row r="120" spans="12:67" ht="15">
      <c r="L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L120" s="8"/>
      <c r="BM120" s="8"/>
      <c r="BN120" s="8"/>
      <c r="BO120" s="8"/>
    </row>
    <row r="121" spans="12:67" ht="15">
      <c r="L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row>
    <row r="122" spans="12:67" ht="15">
      <c r="L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row>
    <row r="123" spans="12:67" ht="15">
      <c r="L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row>
    <row r="124" spans="12:67" ht="15">
      <c r="L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row>
    <row r="125" spans="12:67" ht="15">
      <c r="L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row>
    <row r="126" spans="12:67" ht="15">
      <c r="L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row>
    <row r="127" spans="12:67" ht="15">
      <c r="L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row>
    <row r="128" spans="12:67" ht="15">
      <c r="L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row>
    <row r="129" spans="12:67" ht="15">
      <c r="L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row>
    <row r="130" spans="12:67" ht="15">
      <c r="L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row>
    <row r="131" spans="12:67" ht="15">
      <c r="L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row>
    <row r="132" spans="12:67" ht="15">
      <c r="L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row>
    <row r="133" spans="12:67" ht="15">
      <c r="L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row>
    <row r="134" spans="12:67" ht="15">
      <c r="L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L134" s="8"/>
      <c r="BM134" s="8"/>
      <c r="BN134" s="8"/>
      <c r="BO134" s="8"/>
    </row>
    <row r="135" spans="12:67" ht="15">
      <c r="L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L135" s="8"/>
      <c r="BM135" s="8"/>
      <c r="BN135" s="8"/>
      <c r="BO135" s="8"/>
    </row>
    <row r="136" spans="12:67" ht="15">
      <c r="L136" s="1"/>
      <c r="M136" s="1"/>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L136" s="8"/>
      <c r="BM136" s="8"/>
      <c r="BN136" s="8"/>
      <c r="BO136" s="8"/>
    </row>
    <row r="137" spans="12:67" ht="15">
      <c r="L137" s="1"/>
      <c r="M137" s="1"/>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L137" s="8"/>
      <c r="BM137" s="8"/>
      <c r="BN137" s="8"/>
      <c r="BO137" s="8"/>
    </row>
    <row r="138" spans="12:67" ht="15">
      <c r="L138" s="1"/>
      <c r="M138" s="1"/>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row>
    <row r="139" spans="12:67" ht="15">
      <c r="L139" s="1"/>
      <c r="M139" s="1"/>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row>
    <row r="140" spans="12:67" ht="15">
      <c r="L140" s="1"/>
      <c r="M140" s="1"/>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L140" s="8"/>
      <c r="BM140" s="8"/>
      <c r="BN140" s="8"/>
      <c r="BO140" s="8"/>
    </row>
    <row r="141" spans="12:67" ht="15">
      <c r="L141" s="1"/>
      <c r="M141" s="1"/>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row>
    <row r="142" spans="12:67" ht="15">
      <c r="L142" s="1"/>
      <c r="M142" s="1"/>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row>
    <row r="143" spans="12:67" ht="15">
      <c r="L143" s="1"/>
      <c r="M143" s="1"/>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L143" s="8"/>
      <c r="BM143" s="8"/>
      <c r="BN143" s="8"/>
      <c r="BO143" s="8"/>
    </row>
    <row r="144" spans="12:67" ht="15">
      <c r="L144" s="1"/>
      <c r="M144" s="1"/>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L144" s="8"/>
      <c r="BM144" s="8"/>
      <c r="BN144" s="8"/>
      <c r="BO144" s="8"/>
    </row>
    <row r="145" spans="12:67" ht="15">
      <c r="L145" s="1"/>
      <c r="M145" s="1"/>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L145" s="8"/>
      <c r="BM145" s="8"/>
      <c r="BN145" s="8"/>
      <c r="BO145" s="8"/>
    </row>
    <row r="146" spans="12:67" ht="15">
      <c r="L146" s="1"/>
      <c r="M146" s="1"/>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L146" s="8"/>
      <c r="BM146" s="8"/>
      <c r="BN146" s="8"/>
      <c r="BO146" s="8"/>
    </row>
    <row r="147" spans="12:67" ht="15">
      <c r="L147" s="1"/>
      <c r="M147" s="1"/>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row>
    <row r="148" spans="12:67" ht="15">
      <c r="L148" s="1"/>
      <c r="M148" s="1"/>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L148" s="8"/>
      <c r="BM148" s="8"/>
      <c r="BN148" s="8"/>
      <c r="BO148" s="8"/>
    </row>
    <row r="149" spans="12:67" ht="15">
      <c r="L149" s="1"/>
      <c r="M149" s="1"/>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row>
    <row r="150" spans="12:67" ht="15">
      <c r="L150" s="1"/>
      <c r="M150" s="1"/>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row>
    <row r="151" spans="12:67" ht="15">
      <c r="L151" s="1"/>
      <c r="M151" s="1"/>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row>
    <row r="152" spans="12:67" ht="15">
      <c r="L152" s="1"/>
      <c r="M152" s="1"/>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L152" s="8"/>
      <c r="BM152" s="8"/>
      <c r="BN152" s="8"/>
      <c r="BO152" s="8"/>
    </row>
    <row r="153" spans="12:67" ht="15">
      <c r="L153" s="1"/>
      <c r="M153" s="1"/>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row>
    <row r="154" spans="12:67" ht="15">
      <c r="L154" s="1"/>
      <c r="M154" s="1"/>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L154" s="8"/>
      <c r="BM154" s="8"/>
      <c r="BN154" s="8"/>
      <c r="BO154" s="8"/>
    </row>
    <row r="155" spans="12:67" ht="15">
      <c r="L155" s="1"/>
      <c r="M155" s="1"/>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row>
    <row r="156" spans="12:67" ht="15">
      <c r="L156" s="1"/>
      <c r="M156" s="1"/>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L156" s="8"/>
      <c r="BM156" s="8"/>
      <c r="BN156" s="8"/>
      <c r="BO156" s="8"/>
    </row>
    <row r="157" spans="12:67" ht="15">
      <c r="L157" s="1"/>
      <c r="M157" s="1"/>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L157" s="8"/>
      <c r="BM157" s="8"/>
      <c r="BN157" s="8"/>
      <c r="BO157" s="8"/>
    </row>
    <row r="158" spans="12:67" ht="15">
      <c r="L158" s="1"/>
      <c r="M158" s="1"/>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L158" s="8"/>
      <c r="BM158" s="8"/>
      <c r="BN158" s="8"/>
      <c r="BO158" s="8"/>
    </row>
    <row r="159" spans="12:67" ht="15">
      <c r="L159" s="1"/>
      <c r="M159" s="1"/>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row>
    <row r="160" spans="12:67" ht="15">
      <c r="L160" s="1"/>
      <c r="M160" s="1"/>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row>
    <row r="161" spans="12:67" ht="15">
      <c r="L161" s="1"/>
      <c r="M161" s="1"/>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row>
    <row r="162" spans="12:67" ht="15">
      <c r="L162" s="1"/>
      <c r="M162" s="1"/>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L162" s="8"/>
      <c r="BM162" s="8"/>
      <c r="BN162" s="8"/>
      <c r="BO162" s="8"/>
    </row>
    <row r="163" spans="12:67" ht="15">
      <c r="L163" s="1"/>
      <c r="M163" s="1"/>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L163" s="8"/>
      <c r="BM163" s="8"/>
      <c r="BN163" s="8"/>
      <c r="BO163" s="8"/>
    </row>
    <row r="164" spans="12:67" ht="15">
      <c r="L164" s="1"/>
      <c r="M164" s="1"/>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row>
    <row r="165" spans="12:67" ht="15">
      <c r="L165" s="1"/>
      <c r="M165" s="1"/>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row>
    <row r="166" spans="12:67" ht="15">
      <c r="L166" s="1"/>
      <c r="M166" s="1"/>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row>
    <row r="167" spans="12:67" ht="15">
      <c r="L167" s="1"/>
      <c r="M167" s="1"/>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row>
    <row r="168" spans="12:67" ht="15">
      <c r="L168" s="1"/>
      <c r="M168" s="1"/>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row>
    <row r="169" spans="12:67" ht="15">
      <c r="L169" s="1"/>
      <c r="M169" s="1"/>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row>
    <row r="170" spans="12:67" ht="15">
      <c r="L170" s="1"/>
      <c r="M170" s="1"/>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row>
    <row r="171" spans="12:67" ht="15">
      <c r="L171" s="1"/>
      <c r="M171" s="1"/>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row>
    <row r="172" spans="12:67" ht="15">
      <c r="L172" s="1"/>
      <c r="M172" s="1"/>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row>
    <row r="173" spans="12:67" ht="15">
      <c r="L173" s="1"/>
      <c r="M173" s="1"/>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row>
    <row r="174" spans="12:67" ht="15">
      <c r="L174" s="1"/>
      <c r="M174" s="1"/>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row>
    <row r="175" spans="12:67" ht="15">
      <c r="L175" s="1"/>
      <c r="M175" s="1"/>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row>
    <row r="176" spans="12:67">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row>
    <row r="177" spans="28:67">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row>
    <row r="178" spans="28:67">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row>
    <row r="179" spans="28:67">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row>
    <row r="180" spans="28:67">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row>
    <row r="181" spans="28:67">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row>
    <row r="182" spans="28:67">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row>
    <row r="183" spans="28:67">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row>
    <row r="184" spans="28:67">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row>
    <row r="185" spans="28:67">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row>
    <row r="186" spans="28:67">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row>
    <row r="187" spans="28:67">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row>
    <row r="188" spans="28:67">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row>
    <row r="189" spans="28:67">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row>
    <row r="190" spans="28:67">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row>
    <row r="191" spans="28:67">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row>
    <row r="192" spans="28:67">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row>
    <row r="193" spans="28:67">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row>
    <row r="194" spans="28:67">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row>
    <row r="195" spans="28:67">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row>
    <row r="196" spans="28:67">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row>
    <row r="197" spans="28:67">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row>
    <row r="198" spans="28:67">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row>
    <row r="199" spans="28:67">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row>
    <row r="200" spans="28:67">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row>
    <row r="201" spans="28:67">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row>
    <row r="202" spans="28:67">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row>
    <row r="203" spans="28:67">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row>
    <row r="204" spans="28:67">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row>
    <row r="205" spans="28:67">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row>
    <row r="206" spans="28:67">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row>
    <row r="207" spans="28:67">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row>
    <row r="208" spans="28:67">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row>
    <row r="209" spans="28:67">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row>
    <row r="210" spans="28:67">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row>
    <row r="211" spans="28:67">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row>
    <row r="212" spans="28:67">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row>
    <row r="213" spans="28:67">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row>
    <row r="214" spans="28:67">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row>
    <row r="215" spans="28:67">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row>
    <row r="216" spans="28:67">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row>
    <row r="217" spans="28:67">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row>
    <row r="218" spans="28:67">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row>
    <row r="219" spans="28:67">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row>
    <row r="220" spans="28:67">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L220" s="8"/>
      <c r="BM220" s="8"/>
      <c r="BN220" s="8"/>
      <c r="BO220" s="8"/>
    </row>
    <row r="221" spans="28:67">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row>
    <row r="222" spans="28:67">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L222" s="8"/>
      <c r="BM222" s="8"/>
      <c r="BN222" s="8"/>
      <c r="BO222" s="8"/>
    </row>
    <row r="223" spans="28:67">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row>
    <row r="224" spans="28:67">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8"/>
      <c r="BM224" s="8"/>
      <c r="BN224" s="8"/>
      <c r="BO224" s="8"/>
    </row>
    <row r="225" spans="28:67">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row>
    <row r="226" spans="28:67">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L226" s="8"/>
      <c r="BM226" s="8"/>
      <c r="BN226" s="8"/>
      <c r="BO226" s="8"/>
    </row>
    <row r="227" spans="28:67">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L227" s="8"/>
      <c r="BM227" s="8"/>
      <c r="BN227" s="8"/>
      <c r="BO227" s="8"/>
    </row>
    <row r="228" spans="28:67">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L228" s="8"/>
      <c r="BM228" s="8"/>
      <c r="BN228" s="8"/>
      <c r="BO228" s="8"/>
    </row>
    <row r="229" spans="28:67">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L229" s="8"/>
      <c r="BM229" s="8"/>
      <c r="BN229" s="8"/>
      <c r="BO229" s="8"/>
    </row>
    <row r="230" spans="28:67">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L230" s="8"/>
      <c r="BM230" s="8"/>
      <c r="BN230" s="8"/>
      <c r="BO230" s="8"/>
    </row>
    <row r="231" spans="28:67">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L231" s="8"/>
      <c r="BM231" s="8"/>
      <c r="BN231" s="8"/>
      <c r="BO231" s="8"/>
    </row>
    <row r="232" spans="28:67">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L232" s="8"/>
      <c r="BM232" s="8"/>
      <c r="BN232" s="8"/>
      <c r="BO232" s="8"/>
    </row>
    <row r="233" spans="28:67">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row>
    <row r="234" spans="28:67">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row>
    <row r="235" spans="28:67">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L235" s="8"/>
      <c r="BM235" s="8"/>
      <c r="BN235" s="8"/>
      <c r="BO235" s="8"/>
    </row>
    <row r="236" spans="28:67">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L236" s="8"/>
      <c r="BM236" s="8"/>
      <c r="BN236" s="8"/>
      <c r="BO236" s="8"/>
    </row>
    <row r="237" spans="28:67">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L237" s="8"/>
      <c r="BM237" s="8"/>
      <c r="BN237" s="8"/>
      <c r="BO237" s="8"/>
    </row>
    <row r="238" spans="28:67">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L238" s="8"/>
      <c r="BM238" s="8"/>
      <c r="BN238" s="8"/>
      <c r="BO238" s="8"/>
    </row>
    <row r="239" spans="28:67">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L239" s="8"/>
      <c r="BM239" s="8"/>
      <c r="BN239" s="8"/>
      <c r="BO239" s="8"/>
    </row>
    <row r="240" spans="28:67">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L240" s="8"/>
      <c r="BM240" s="8"/>
      <c r="BN240" s="8"/>
      <c r="BO240" s="8"/>
    </row>
    <row r="241" spans="28:67">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L241" s="8"/>
      <c r="BM241" s="8"/>
      <c r="BN241" s="8"/>
      <c r="BO241" s="8"/>
    </row>
    <row r="242" spans="28:67">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L242" s="8"/>
      <c r="BM242" s="8"/>
      <c r="BN242" s="8"/>
      <c r="BO242" s="8"/>
    </row>
    <row r="243" spans="28:67">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row>
    <row r="244" spans="28:67">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row>
    <row r="245" spans="28:67">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L245" s="8"/>
      <c r="BM245" s="8"/>
      <c r="BN245" s="8"/>
      <c r="BO245" s="8"/>
    </row>
    <row r="246" spans="28:67">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L246" s="8"/>
      <c r="BM246" s="8"/>
      <c r="BN246" s="8"/>
      <c r="BO246" s="8"/>
    </row>
    <row r="247" spans="28:67">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L247" s="8"/>
      <c r="BM247" s="8"/>
      <c r="BN247" s="8"/>
      <c r="BO247" s="8"/>
    </row>
    <row r="248" spans="28:67">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L248" s="8"/>
      <c r="BM248" s="8"/>
      <c r="BN248" s="8"/>
      <c r="BO248" s="8"/>
    </row>
    <row r="249" spans="28:67">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row>
    <row r="250" spans="28:67">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row>
    <row r="251" spans="28:67">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L251" s="8"/>
      <c r="BM251" s="8"/>
      <c r="BN251" s="8"/>
      <c r="BO251" s="8"/>
    </row>
    <row r="252" spans="28:67">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L252" s="8"/>
      <c r="BM252" s="8"/>
      <c r="BN252" s="8"/>
      <c r="BO252" s="8"/>
    </row>
    <row r="253" spans="28:67">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L253" s="8"/>
      <c r="BM253" s="8"/>
      <c r="BN253" s="8"/>
      <c r="BO253" s="8"/>
    </row>
    <row r="254" spans="28:67">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L254" s="8"/>
      <c r="BM254" s="8"/>
      <c r="BN254" s="8"/>
      <c r="BO254" s="8"/>
    </row>
    <row r="255" spans="28:67">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L255" s="8"/>
      <c r="BM255" s="8"/>
      <c r="BN255" s="8"/>
      <c r="BO255" s="8"/>
    </row>
    <row r="256" spans="28:67">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L256" s="8"/>
      <c r="BM256" s="8"/>
      <c r="BN256" s="8"/>
      <c r="BO256" s="8"/>
    </row>
    <row r="257" spans="28:67">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L257" s="8"/>
      <c r="BM257" s="8"/>
      <c r="BN257" s="8"/>
      <c r="BO257" s="8"/>
    </row>
    <row r="258" spans="28:67">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L258" s="8"/>
      <c r="BM258" s="8"/>
      <c r="BN258" s="8"/>
      <c r="BO258" s="8"/>
    </row>
    <row r="259" spans="28:67">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L259" s="8"/>
      <c r="BM259" s="8"/>
      <c r="BN259" s="8"/>
      <c r="BO259" s="8"/>
    </row>
    <row r="260" spans="28:67">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L260" s="8"/>
      <c r="BM260" s="8"/>
      <c r="BN260" s="8"/>
      <c r="BO260" s="8"/>
    </row>
    <row r="261" spans="28:67">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L261" s="8"/>
      <c r="BM261" s="8"/>
      <c r="BN261" s="8"/>
      <c r="BO261" s="8"/>
    </row>
    <row r="262" spans="28:67">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L262" s="8"/>
      <c r="BM262" s="8"/>
      <c r="BN262" s="8"/>
      <c r="BO262" s="8"/>
    </row>
    <row r="263" spans="28:67">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L263" s="8"/>
      <c r="BM263" s="8"/>
      <c r="BN263" s="8"/>
      <c r="BO263" s="8"/>
    </row>
    <row r="264" spans="28:67">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L264" s="8"/>
      <c r="BM264" s="8"/>
      <c r="BN264" s="8"/>
      <c r="BO264" s="8"/>
    </row>
    <row r="265" spans="28:67">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L265" s="8"/>
      <c r="BM265" s="8"/>
      <c r="BN265" s="8"/>
      <c r="BO265" s="8"/>
    </row>
    <row r="266" spans="28:67">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row>
    <row r="267" spans="28:67">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row>
    <row r="268" spans="28:67">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L268" s="8"/>
      <c r="BM268" s="8"/>
      <c r="BN268" s="8"/>
      <c r="BO268" s="8"/>
    </row>
    <row r="269" spans="28:67">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L269" s="8"/>
      <c r="BM269" s="8"/>
      <c r="BN269" s="8"/>
      <c r="BO269" s="8"/>
    </row>
    <row r="270" spans="28:67">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L270" s="8"/>
      <c r="BM270" s="8"/>
      <c r="BN270" s="8"/>
      <c r="BO270" s="8"/>
    </row>
    <row r="271" spans="28:67">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L271" s="8"/>
      <c r="BM271" s="8"/>
      <c r="BN271" s="8"/>
      <c r="BO271" s="8"/>
    </row>
    <row r="272" spans="28:67">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row>
    <row r="273" spans="28:67">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row>
    <row r="274" spans="28:67">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L274" s="8"/>
      <c r="BM274" s="8"/>
      <c r="BN274" s="8"/>
      <c r="BO274" s="8"/>
    </row>
    <row r="275" spans="28:67">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L275" s="8"/>
      <c r="BM275" s="8"/>
      <c r="BN275" s="8"/>
      <c r="BO275" s="8"/>
    </row>
    <row r="276" spans="28:67">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L276" s="8"/>
      <c r="BM276" s="8"/>
      <c r="BN276" s="8"/>
      <c r="BO276" s="8"/>
    </row>
    <row r="277" spans="28:67">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L277" s="8"/>
      <c r="BM277" s="8"/>
      <c r="BN277" s="8"/>
      <c r="BO277" s="8"/>
    </row>
    <row r="278" spans="28:67">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L278" s="8"/>
      <c r="BM278" s="8"/>
      <c r="BN278" s="8"/>
      <c r="BO278" s="8"/>
    </row>
    <row r="279" spans="28:67">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row>
    <row r="280" spans="28:67">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L280" s="8"/>
      <c r="BM280" s="8"/>
      <c r="BN280" s="8"/>
      <c r="BO280" s="8"/>
    </row>
    <row r="281" spans="28:67">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L281" s="8"/>
      <c r="BM281" s="8"/>
      <c r="BN281" s="8"/>
      <c r="BO281" s="8"/>
    </row>
    <row r="282" spans="28:67">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row>
    <row r="283" spans="28:67">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row>
    <row r="284" spans="28:67">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row>
    <row r="285" spans="28:67">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L285" s="8"/>
      <c r="BM285" s="8"/>
      <c r="BN285" s="8"/>
      <c r="BO285" s="8"/>
    </row>
    <row r="286" spans="28:67">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L286" s="8"/>
      <c r="BM286" s="8"/>
      <c r="BN286" s="8"/>
      <c r="BO286" s="8"/>
    </row>
    <row r="287" spans="28:67">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L287" s="8"/>
      <c r="BM287" s="8"/>
      <c r="BN287" s="8"/>
      <c r="BO287" s="8"/>
    </row>
    <row r="288" spans="28:67">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L288" s="8"/>
      <c r="BM288" s="8"/>
      <c r="BN288" s="8"/>
      <c r="BO288" s="8"/>
    </row>
    <row r="289" spans="28:67">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L289" s="8"/>
      <c r="BM289" s="8"/>
      <c r="BN289" s="8"/>
      <c r="BO289" s="8"/>
    </row>
    <row r="290" spans="28:67">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L290" s="8"/>
      <c r="BM290" s="8"/>
      <c r="BN290" s="8"/>
      <c r="BO290" s="8"/>
    </row>
    <row r="291" spans="28:67">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L291" s="8"/>
      <c r="BM291" s="8"/>
      <c r="BN291" s="8"/>
      <c r="BO291" s="8"/>
    </row>
    <row r="292" spans="28:67">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L292" s="8"/>
      <c r="BM292" s="8"/>
      <c r="BN292" s="8"/>
      <c r="BO292" s="8"/>
    </row>
    <row r="293" spans="28:67">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L293" s="8"/>
      <c r="BM293" s="8"/>
      <c r="BN293" s="8"/>
      <c r="BO293" s="8"/>
    </row>
    <row r="294" spans="28:67">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L294" s="8"/>
      <c r="BM294" s="8"/>
      <c r="BN294" s="8"/>
      <c r="BO294" s="8"/>
    </row>
    <row r="295" spans="28:67">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L295" s="8"/>
      <c r="BM295" s="8"/>
      <c r="BN295" s="8"/>
      <c r="BO295" s="8"/>
    </row>
    <row r="296" spans="28:67">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L296" s="8"/>
      <c r="BM296" s="8"/>
      <c r="BN296" s="8"/>
      <c r="BO296" s="8"/>
    </row>
    <row r="297" spans="28:67">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8"/>
      <c r="BM297" s="8"/>
      <c r="BN297" s="8"/>
      <c r="BO297" s="8"/>
    </row>
    <row r="298" spans="28:67">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L298" s="8"/>
      <c r="BM298" s="8"/>
      <c r="BN298" s="8"/>
      <c r="BO298" s="8"/>
    </row>
    <row r="299" spans="28:67">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L299" s="8"/>
      <c r="BM299" s="8"/>
      <c r="BN299" s="8"/>
      <c r="BO299" s="8"/>
    </row>
    <row r="300" spans="28:67">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L300" s="8"/>
      <c r="BM300" s="8"/>
      <c r="BN300" s="8"/>
      <c r="BO300" s="8"/>
    </row>
    <row r="301" spans="28:67">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L301" s="8"/>
      <c r="BM301" s="8"/>
      <c r="BN301" s="8"/>
      <c r="BO301" s="8"/>
    </row>
    <row r="302" spans="28:67">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L302" s="8"/>
      <c r="BM302" s="8"/>
      <c r="BN302" s="8"/>
      <c r="BO302" s="8"/>
    </row>
    <row r="303" spans="28:67">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L303" s="8"/>
      <c r="BM303" s="8"/>
      <c r="BN303" s="8"/>
      <c r="BO303" s="8"/>
    </row>
    <row r="304" spans="28:67">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L304" s="8"/>
      <c r="BM304" s="8"/>
      <c r="BN304" s="8"/>
      <c r="BO304" s="8"/>
    </row>
    <row r="305" spans="28:67">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L305" s="8"/>
      <c r="BM305" s="8"/>
      <c r="BN305" s="8"/>
      <c r="BO305" s="8"/>
    </row>
    <row r="306" spans="28:67">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L306" s="8"/>
      <c r="BM306" s="8"/>
      <c r="BN306" s="8"/>
      <c r="BO306" s="8"/>
    </row>
    <row r="307" spans="28:67">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L307" s="8"/>
      <c r="BM307" s="8"/>
      <c r="BN307" s="8"/>
      <c r="BO307" s="8"/>
    </row>
    <row r="308" spans="28:67">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L308" s="8"/>
      <c r="BM308" s="8"/>
      <c r="BN308" s="8"/>
      <c r="BO308" s="8"/>
    </row>
    <row r="309" spans="28:67">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L309" s="8"/>
      <c r="BM309" s="8"/>
      <c r="BN309" s="8"/>
      <c r="BO309" s="8"/>
    </row>
    <row r="310" spans="28:67">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L310" s="8"/>
      <c r="BM310" s="8"/>
      <c r="BN310" s="8"/>
      <c r="BO310" s="8"/>
    </row>
    <row r="311" spans="28:67">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L311" s="8"/>
      <c r="BM311" s="8"/>
      <c r="BN311" s="8"/>
      <c r="BO311" s="8"/>
    </row>
    <row r="312" spans="28:67">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L312" s="8"/>
      <c r="BM312" s="8"/>
      <c r="BN312" s="8"/>
      <c r="BO312" s="8"/>
    </row>
    <row r="313" spans="28:67">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L313" s="8"/>
      <c r="BM313" s="8"/>
      <c r="BN313" s="8"/>
      <c r="BO313" s="8"/>
    </row>
    <row r="314" spans="28:67">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L314" s="8"/>
      <c r="BM314" s="8"/>
      <c r="BN314" s="8"/>
      <c r="BO314" s="8"/>
    </row>
    <row r="315" spans="28:67">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L315" s="8"/>
      <c r="BM315" s="8"/>
      <c r="BN315" s="8"/>
      <c r="BO315" s="8"/>
    </row>
    <row r="316" spans="28:67">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L316" s="8"/>
      <c r="BM316" s="8"/>
      <c r="BN316" s="8"/>
      <c r="BO316" s="8"/>
    </row>
    <row r="317" spans="28:67">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L317" s="8"/>
      <c r="BM317" s="8"/>
      <c r="BN317" s="8"/>
      <c r="BO317" s="8"/>
    </row>
    <row r="318" spans="28:67">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L318" s="8"/>
      <c r="BM318" s="8"/>
      <c r="BN318" s="8"/>
      <c r="BO318" s="8"/>
    </row>
    <row r="319" spans="28:67">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L319" s="8"/>
      <c r="BM319" s="8"/>
      <c r="BN319" s="8"/>
      <c r="BO319" s="8"/>
    </row>
    <row r="320" spans="28:67">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L320" s="8"/>
      <c r="BM320" s="8"/>
      <c r="BN320" s="8"/>
      <c r="BO320" s="8"/>
    </row>
    <row r="321" spans="28:67">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L321" s="8"/>
      <c r="BM321" s="8"/>
      <c r="BN321" s="8"/>
      <c r="BO321" s="8"/>
    </row>
    <row r="322" spans="28:67">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L322" s="8"/>
      <c r="BM322" s="8"/>
      <c r="BN322" s="8"/>
      <c r="BO322" s="8"/>
    </row>
    <row r="323" spans="28:67">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L323" s="8"/>
      <c r="BM323" s="8"/>
      <c r="BN323" s="8"/>
      <c r="BO323" s="8"/>
    </row>
    <row r="324" spans="28:67">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L324" s="8"/>
      <c r="BM324" s="8"/>
      <c r="BN324" s="8"/>
      <c r="BO324" s="8"/>
    </row>
    <row r="325" spans="28:67">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L325" s="8"/>
      <c r="BM325" s="8"/>
      <c r="BN325" s="8"/>
      <c r="BO325" s="8"/>
    </row>
    <row r="326" spans="28:67">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L326" s="8"/>
      <c r="BM326" s="8"/>
      <c r="BN326" s="8"/>
      <c r="BO326" s="8"/>
    </row>
    <row r="327" spans="28:67">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L327" s="8"/>
      <c r="BM327" s="8"/>
      <c r="BN327" s="8"/>
      <c r="BO327" s="8"/>
    </row>
    <row r="328" spans="28:67">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L328" s="8"/>
      <c r="BM328" s="8"/>
      <c r="BN328" s="8"/>
      <c r="BO328" s="8"/>
    </row>
    <row r="329" spans="28:67">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L329" s="8"/>
      <c r="BM329" s="8"/>
      <c r="BN329" s="8"/>
      <c r="BO329" s="8"/>
    </row>
    <row r="330" spans="28:67">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L330" s="8"/>
      <c r="BM330" s="8"/>
      <c r="BN330" s="8"/>
      <c r="BO330" s="8"/>
    </row>
    <row r="331" spans="28:67">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L331" s="8"/>
      <c r="BM331" s="8"/>
      <c r="BN331" s="8"/>
      <c r="BO331" s="8"/>
    </row>
    <row r="332" spans="28:67">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L332" s="8"/>
      <c r="BM332" s="8"/>
      <c r="BN332" s="8"/>
      <c r="BO332" s="8"/>
    </row>
    <row r="333" spans="28:67">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L333" s="8"/>
      <c r="BM333" s="8"/>
      <c r="BN333" s="8"/>
      <c r="BO333" s="8"/>
    </row>
    <row r="334" spans="28:67">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L334" s="8"/>
      <c r="BM334" s="8"/>
      <c r="BN334" s="8"/>
      <c r="BO334" s="8"/>
    </row>
    <row r="335" spans="28:67">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L335" s="8"/>
      <c r="BM335" s="8"/>
      <c r="BN335" s="8"/>
      <c r="BO335" s="8"/>
    </row>
    <row r="336" spans="28:67">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L336" s="8"/>
      <c r="BM336" s="8"/>
      <c r="BN336" s="8"/>
      <c r="BO336" s="8"/>
    </row>
    <row r="337" spans="28:67">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L337" s="8"/>
      <c r="BM337" s="8"/>
      <c r="BN337" s="8"/>
      <c r="BO337" s="8"/>
    </row>
    <row r="338" spans="28:67">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L338" s="8"/>
      <c r="BM338" s="8"/>
      <c r="BN338" s="8"/>
      <c r="BO338" s="8"/>
    </row>
    <row r="339" spans="28:67">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L339" s="8"/>
      <c r="BM339" s="8"/>
      <c r="BN339" s="8"/>
      <c r="BO339" s="8"/>
    </row>
    <row r="340" spans="28:67">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L340" s="8"/>
      <c r="BM340" s="8"/>
      <c r="BN340" s="8"/>
      <c r="BO340" s="8"/>
    </row>
    <row r="341" spans="28:67">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L341" s="8"/>
      <c r="BM341" s="8"/>
      <c r="BN341" s="8"/>
      <c r="BO341" s="8"/>
    </row>
    <row r="342" spans="28:67">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L342" s="8"/>
      <c r="BM342" s="8"/>
      <c r="BN342" s="8"/>
      <c r="BO342" s="8"/>
    </row>
    <row r="343" spans="28:67">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L343" s="8"/>
      <c r="BM343" s="8"/>
      <c r="BN343" s="8"/>
      <c r="BO343" s="8"/>
    </row>
    <row r="344" spans="28:67">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L344" s="8"/>
      <c r="BM344" s="8"/>
      <c r="BN344" s="8"/>
      <c r="BO344" s="8"/>
    </row>
    <row r="345" spans="28:67">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L345" s="8"/>
      <c r="BM345" s="8"/>
      <c r="BN345" s="8"/>
      <c r="BO345" s="8"/>
    </row>
    <row r="346" spans="28:67">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L346" s="8"/>
      <c r="BM346" s="8"/>
      <c r="BN346" s="8"/>
      <c r="BO346" s="8"/>
    </row>
    <row r="347" spans="28:67">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L347" s="8"/>
      <c r="BM347" s="8"/>
      <c r="BN347" s="8"/>
      <c r="BO347" s="8"/>
    </row>
    <row r="348" spans="28:67">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L348" s="8"/>
      <c r="BM348" s="8"/>
      <c r="BN348" s="8"/>
      <c r="BO348" s="8"/>
    </row>
    <row r="349" spans="28:67">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L349" s="8"/>
      <c r="BM349" s="8"/>
      <c r="BN349" s="8"/>
      <c r="BO349" s="8"/>
    </row>
    <row r="350" spans="28:67">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L350" s="8"/>
      <c r="BM350" s="8"/>
      <c r="BN350" s="8"/>
      <c r="BO350" s="8"/>
    </row>
    <row r="351" spans="28:67">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L351" s="8"/>
      <c r="BM351" s="8"/>
      <c r="BN351" s="8"/>
      <c r="BO351" s="8"/>
    </row>
    <row r="352" spans="28:67">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L352" s="8"/>
      <c r="BM352" s="8"/>
      <c r="BN352" s="8"/>
      <c r="BO352" s="8"/>
    </row>
    <row r="353" spans="28:67">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L353" s="8"/>
      <c r="BM353" s="8"/>
      <c r="BN353" s="8"/>
      <c r="BO353" s="8"/>
    </row>
    <row r="354" spans="28:67">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L354" s="8"/>
      <c r="BM354" s="8"/>
      <c r="BN354" s="8"/>
      <c r="BO354" s="8"/>
    </row>
    <row r="355" spans="28:67">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L355" s="8"/>
      <c r="BM355" s="8"/>
      <c r="BN355" s="8"/>
      <c r="BO355" s="8"/>
    </row>
    <row r="356" spans="28:67">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L356" s="8"/>
      <c r="BM356" s="8"/>
      <c r="BN356" s="8"/>
      <c r="BO356" s="8"/>
    </row>
    <row r="357" spans="28:67">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L357" s="8"/>
      <c r="BM357" s="8"/>
      <c r="BN357" s="8"/>
      <c r="BO357" s="8"/>
    </row>
    <row r="358" spans="28:67">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L358" s="8"/>
      <c r="BM358" s="8"/>
      <c r="BN358" s="8"/>
      <c r="BO358" s="8"/>
    </row>
    <row r="359" spans="28:67">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row>
    <row r="360" spans="28:67">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row>
    <row r="361" spans="28:67">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L361" s="8"/>
      <c r="BM361" s="8"/>
      <c r="BN361" s="8"/>
      <c r="BO361" s="8"/>
    </row>
    <row r="362" spans="28:67">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L362" s="8"/>
      <c r="BM362" s="8"/>
      <c r="BN362" s="8"/>
      <c r="BO362" s="8"/>
    </row>
    <row r="363" spans="28:67">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L363" s="8"/>
      <c r="BM363" s="8"/>
      <c r="BN363" s="8"/>
      <c r="BO363" s="8"/>
    </row>
    <row r="364" spans="28:67">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L364" s="8"/>
      <c r="BM364" s="8"/>
      <c r="BN364" s="8"/>
      <c r="BO364" s="8"/>
    </row>
    <row r="365" spans="28:67">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L365" s="8"/>
      <c r="BM365" s="8"/>
      <c r="BN365" s="8"/>
      <c r="BO365" s="8"/>
    </row>
    <row r="366" spans="28:67">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L366" s="8"/>
      <c r="BM366" s="8"/>
      <c r="BN366" s="8"/>
      <c r="BO366" s="8"/>
    </row>
    <row r="367" spans="28:67">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L367" s="8"/>
      <c r="BM367" s="8"/>
      <c r="BN367" s="8"/>
      <c r="BO367" s="8"/>
    </row>
    <row r="368" spans="28:67">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L368" s="8"/>
      <c r="BM368" s="8"/>
      <c r="BN368" s="8"/>
      <c r="BO368" s="8"/>
    </row>
    <row r="369" spans="28:67">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L369" s="8"/>
      <c r="BM369" s="8"/>
      <c r="BN369" s="8"/>
      <c r="BO369" s="8"/>
    </row>
    <row r="370" spans="28:67">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L370" s="8"/>
      <c r="BM370" s="8"/>
      <c r="BN370" s="8"/>
      <c r="BO370" s="8"/>
    </row>
    <row r="371" spans="28:67">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L371" s="8"/>
      <c r="BM371" s="8"/>
      <c r="BN371" s="8"/>
      <c r="BO371" s="8"/>
    </row>
    <row r="372" spans="28:67">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L372" s="8"/>
      <c r="BM372" s="8"/>
      <c r="BN372" s="8"/>
      <c r="BO372" s="8"/>
    </row>
    <row r="373" spans="28:67">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L373" s="8"/>
      <c r="BM373" s="8"/>
      <c r="BN373" s="8"/>
      <c r="BO373" s="8"/>
    </row>
    <row r="374" spans="28:67">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L374" s="8"/>
      <c r="BM374" s="8"/>
      <c r="BN374" s="8"/>
      <c r="BO374" s="8"/>
    </row>
    <row r="375" spans="28:67">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L375" s="8"/>
      <c r="BM375" s="8"/>
      <c r="BN375" s="8"/>
      <c r="BO375" s="8"/>
    </row>
    <row r="376" spans="28:67">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L376" s="8"/>
      <c r="BM376" s="8"/>
      <c r="BN376" s="8"/>
      <c r="BO376" s="8"/>
    </row>
    <row r="377" spans="28:67">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8"/>
      <c r="BM377" s="8"/>
      <c r="BN377" s="8"/>
      <c r="BO377" s="8"/>
    </row>
    <row r="378" spans="28:67">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L378" s="8"/>
      <c r="BM378" s="8"/>
      <c r="BN378" s="8"/>
      <c r="BO378" s="8"/>
    </row>
    <row r="379" spans="28:67">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L379" s="8"/>
      <c r="BM379" s="8"/>
      <c r="BN379" s="8"/>
      <c r="BO379" s="8"/>
    </row>
    <row r="380" spans="28:67">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L380" s="8"/>
      <c r="BM380" s="8"/>
      <c r="BN380" s="8"/>
      <c r="BO380" s="8"/>
    </row>
    <row r="381" spans="28:67">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L381" s="8"/>
      <c r="BM381" s="8"/>
      <c r="BN381" s="8"/>
      <c r="BO381" s="8"/>
    </row>
    <row r="382" spans="28:67">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L382" s="8"/>
      <c r="BM382" s="8"/>
      <c r="BN382" s="8"/>
      <c r="BO382" s="8"/>
    </row>
    <row r="383" spans="28:67">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L383" s="8"/>
      <c r="BM383" s="8"/>
      <c r="BN383" s="8"/>
      <c r="BO383" s="8"/>
    </row>
    <row r="384" spans="28:67">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L384" s="8"/>
      <c r="BM384" s="8"/>
      <c r="BN384" s="8"/>
      <c r="BO384" s="8"/>
    </row>
    <row r="385" spans="28:67">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L385" s="8"/>
      <c r="BM385" s="8"/>
      <c r="BN385" s="8"/>
      <c r="BO385" s="8"/>
    </row>
    <row r="386" spans="28:67">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L386" s="8"/>
      <c r="BM386" s="8"/>
      <c r="BN386" s="8"/>
      <c r="BO386" s="8"/>
    </row>
    <row r="387" spans="28:67">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L387" s="8"/>
      <c r="BM387" s="8"/>
      <c r="BN387" s="8"/>
      <c r="BO387" s="8"/>
    </row>
    <row r="388" spans="28:67">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L388" s="8"/>
      <c r="BM388" s="8"/>
      <c r="BN388" s="8"/>
      <c r="BO388" s="8"/>
    </row>
    <row r="389" spans="28:67">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L389" s="8"/>
      <c r="BM389" s="8"/>
      <c r="BN389" s="8"/>
      <c r="BO389" s="8"/>
    </row>
    <row r="390" spans="28:67">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L390" s="8"/>
      <c r="BM390" s="8"/>
      <c r="BN390" s="8"/>
      <c r="BO390" s="8"/>
    </row>
    <row r="391" spans="28:67">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L391" s="8"/>
      <c r="BM391" s="8"/>
      <c r="BN391" s="8"/>
      <c r="BO391" s="8"/>
    </row>
    <row r="392" spans="28:67">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L392" s="8"/>
      <c r="BM392" s="8"/>
      <c r="BN392" s="8"/>
      <c r="BO392" s="8"/>
    </row>
    <row r="393" spans="28:67">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L393" s="8"/>
      <c r="BM393" s="8"/>
      <c r="BN393" s="8"/>
      <c r="BO393" s="8"/>
    </row>
    <row r="394" spans="28:67">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L394" s="8"/>
      <c r="BM394" s="8"/>
      <c r="BN394" s="8"/>
      <c r="BO394" s="8"/>
    </row>
    <row r="395" spans="28:67">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L395" s="8"/>
      <c r="BM395" s="8"/>
      <c r="BN395" s="8"/>
      <c r="BO395" s="8"/>
    </row>
    <row r="396" spans="28:67">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L396" s="8"/>
      <c r="BM396" s="8"/>
      <c r="BN396" s="8"/>
      <c r="BO396" s="8"/>
    </row>
    <row r="397" spans="28:67">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L397" s="8"/>
      <c r="BM397" s="8"/>
      <c r="BN397" s="8"/>
      <c r="BO397" s="8"/>
    </row>
    <row r="398" spans="28:67">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L398" s="8"/>
      <c r="BM398" s="8"/>
      <c r="BN398" s="8"/>
      <c r="BO398" s="8"/>
    </row>
    <row r="399" spans="28:67">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L399" s="8"/>
      <c r="BM399" s="8"/>
      <c r="BN399" s="8"/>
      <c r="BO399" s="8"/>
    </row>
    <row r="400" spans="28:67">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L400" s="8"/>
      <c r="BM400" s="8"/>
      <c r="BN400" s="8"/>
      <c r="BO400" s="8"/>
    </row>
    <row r="401" spans="28:67">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L401" s="8"/>
      <c r="BM401" s="8"/>
      <c r="BN401" s="8"/>
      <c r="BO401" s="8"/>
    </row>
    <row r="402" spans="28:67">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L402" s="8"/>
      <c r="BM402" s="8"/>
      <c r="BN402" s="8"/>
      <c r="BO402" s="8"/>
    </row>
    <row r="403" spans="28:67">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L403" s="8"/>
      <c r="BM403" s="8"/>
      <c r="BN403" s="8"/>
      <c r="BO403" s="8"/>
    </row>
    <row r="404" spans="28:67">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L404" s="8"/>
      <c r="BM404" s="8"/>
      <c r="BN404" s="8"/>
      <c r="BO404" s="8"/>
    </row>
    <row r="405" spans="28:67">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L405" s="8"/>
      <c r="BM405" s="8"/>
      <c r="BN405" s="8"/>
      <c r="BO405" s="8"/>
    </row>
    <row r="406" spans="28:67">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L406" s="8"/>
      <c r="BM406" s="8"/>
      <c r="BN406" s="8"/>
      <c r="BO406" s="8"/>
    </row>
    <row r="407" spans="28:67">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L407" s="8"/>
      <c r="BM407" s="8"/>
      <c r="BN407" s="8"/>
      <c r="BO407" s="8"/>
    </row>
    <row r="408" spans="28:67">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L408" s="8"/>
      <c r="BM408" s="8"/>
      <c r="BN408" s="8"/>
      <c r="BO408" s="8"/>
    </row>
    <row r="409" spans="28:67">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L409" s="8"/>
      <c r="BM409" s="8"/>
      <c r="BN409" s="8"/>
      <c r="BO409" s="8"/>
    </row>
    <row r="410" spans="28:67">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L410" s="8"/>
      <c r="BM410" s="8"/>
      <c r="BN410" s="8"/>
      <c r="BO410" s="8"/>
    </row>
    <row r="411" spans="28:67">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L411" s="8"/>
      <c r="BM411" s="8"/>
      <c r="BN411" s="8"/>
      <c r="BO411" s="8"/>
    </row>
    <row r="412" spans="28:67">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L412" s="8"/>
      <c r="BM412" s="8"/>
      <c r="BN412" s="8"/>
      <c r="BO412" s="8"/>
    </row>
    <row r="413" spans="28:67">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L413" s="8"/>
      <c r="BM413" s="8"/>
      <c r="BN413" s="8"/>
      <c r="BO413" s="8"/>
    </row>
    <row r="414" spans="28:67">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L414" s="8"/>
      <c r="BM414" s="8"/>
      <c r="BN414" s="8"/>
      <c r="BO414" s="8"/>
    </row>
    <row r="415" spans="28:67">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L415" s="8"/>
      <c r="BM415" s="8"/>
      <c r="BN415" s="8"/>
      <c r="BO415" s="8"/>
    </row>
    <row r="416" spans="28:67">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L416" s="8"/>
      <c r="BM416" s="8"/>
      <c r="BN416" s="8"/>
      <c r="BO416" s="8"/>
    </row>
    <row r="417" spans="28:67">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L417" s="8"/>
      <c r="BM417" s="8"/>
      <c r="BN417" s="8"/>
      <c r="BO417" s="8"/>
    </row>
    <row r="418" spans="28:67">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L418" s="8"/>
      <c r="BM418" s="8"/>
      <c r="BN418" s="8"/>
      <c r="BO418" s="8"/>
    </row>
    <row r="419" spans="28:67">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L419" s="8"/>
      <c r="BM419" s="8"/>
      <c r="BN419" s="8"/>
      <c r="BO419" s="8"/>
    </row>
    <row r="420" spans="28:67">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L420" s="8"/>
      <c r="BM420" s="8"/>
      <c r="BN420" s="8"/>
      <c r="BO420" s="8"/>
    </row>
    <row r="421" spans="28:67">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L421" s="8"/>
      <c r="BM421" s="8"/>
      <c r="BN421" s="8"/>
      <c r="BO421" s="8"/>
    </row>
    <row r="422" spans="28:67">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L422" s="8"/>
      <c r="BM422" s="8"/>
      <c r="BN422" s="8"/>
      <c r="BO422" s="8"/>
    </row>
    <row r="423" spans="28:67">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L423" s="8"/>
      <c r="BM423" s="8"/>
      <c r="BN423" s="8"/>
      <c r="BO423" s="8"/>
    </row>
    <row r="424" spans="28:67">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L424" s="8"/>
      <c r="BM424" s="8"/>
      <c r="BN424" s="8"/>
      <c r="BO424" s="8"/>
    </row>
    <row r="425" spans="28:67">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L425" s="8"/>
      <c r="BM425" s="8"/>
      <c r="BN425" s="8"/>
      <c r="BO425" s="8"/>
    </row>
    <row r="426" spans="28:67">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L426" s="8"/>
      <c r="BM426" s="8"/>
      <c r="BN426" s="8"/>
      <c r="BO426" s="8"/>
    </row>
    <row r="427" spans="28:67">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L427" s="8"/>
      <c r="BM427" s="8"/>
      <c r="BN427" s="8"/>
      <c r="BO427" s="8"/>
    </row>
    <row r="428" spans="28:67">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L428" s="8"/>
      <c r="BM428" s="8"/>
      <c r="BN428" s="8"/>
      <c r="BO428" s="8"/>
    </row>
    <row r="429" spans="28:67">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L429" s="8"/>
      <c r="BM429" s="8"/>
      <c r="BN429" s="8"/>
      <c r="BO429" s="8"/>
    </row>
    <row r="430" spans="28:67">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L430" s="8"/>
      <c r="BM430" s="8"/>
      <c r="BN430" s="8"/>
      <c r="BO430" s="8"/>
    </row>
    <row r="431" spans="28:67">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L431" s="8"/>
      <c r="BM431" s="8"/>
      <c r="BN431" s="8"/>
      <c r="BO431" s="8"/>
    </row>
    <row r="432" spans="28:67">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L432" s="8"/>
      <c r="BM432" s="8"/>
      <c r="BN432" s="8"/>
      <c r="BO432" s="8"/>
    </row>
    <row r="433" spans="28:67">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L433" s="8"/>
      <c r="BM433" s="8"/>
      <c r="BN433" s="8"/>
      <c r="BO433" s="8"/>
    </row>
    <row r="434" spans="28:67">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L434" s="8"/>
      <c r="BM434" s="8"/>
      <c r="BN434" s="8"/>
      <c r="BO434" s="8"/>
    </row>
    <row r="435" spans="28:67">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L435" s="8"/>
      <c r="BM435" s="8"/>
      <c r="BN435" s="8"/>
      <c r="BO435" s="8"/>
    </row>
    <row r="436" spans="28:67">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L436" s="8"/>
      <c r="BM436" s="8"/>
      <c r="BN436" s="8"/>
      <c r="BO436" s="8"/>
    </row>
    <row r="437" spans="28:67">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B437" s="8"/>
      <c r="BC437" s="8"/>
      <c r="BD437" s="8"/>
      <c r="BE437" s="8"/>
      <c r="BF437" s="8"/>
      <c r="BG437" s="8"/>
      <c r="BH437" s="8"/>
      <c r="BI437" s="8"/>
      <c r="BJ437" s="8"/>
      <c r="BK437" s="8"/>
      <c r="BL437" s="8"/>
      <c r="BM437" s="8"/>
      <c r="BN437" s="8"/>
      <c r="BO437" s="8"/>
    </row>
    <row r="438" spans="28:67">
      <c r="AB438" s="8"/>
      <c r="AC438" s="8"/>
      <c r="AD438" s="8"/>
      <c r="AE438" s="8"/>
      <c r="AF438" s="8"/>
      <c r="AG438" s="8"/>
      <c r="AH438" s="8"/>
      <c r="AI438" s="8"/>
      <c r="AJ438" s="8"/>
      <c r="AK438" s="8"/>
      <c r="AL438" s="8"/>
      <c r="AM438" s="8"/>
      <c r="AN438" s="8"/>
      <c r="AO438" s="8"/>
      <c r="AP438" s="8"/>
      <c r="AQ438" s="8"/>
      <c r="AR438" s="8"/>
      <c r="AS438" s="8"/>
      <c r="AT438" s="8"/>
      <c r="AU438" s="8"/>
      <c r="AV438" s="8"/>
      <c r="AW438" s="8"/>
      <c r="AX438" s="8"/>
      <c r="AY438" s="8"/>
      <c r="AZ438" s="8"/>
      <c r="BA438" s="8"/>
      <c r="BB438" s="8"/>
      <c r="BC438" s="8"/>
      <c r="BD438" s="8"/>
      <c r="BE438" s="8"/>
      <c r="BF438" s="8"/>
      <c r="BG438" s="8"/>
      <c r="BH438" s="8"/>
      <c r="BI438" s="8"/>
      <c r="BJ438" s="8"/>
      <c r="BK438" s="8"/>
      <c r="BL438" s="8"/>
      <c r="BM438" s="8"/>
      <c r="BN438" s="8"/>
      <c r="BO438" s="8"/>
    </row>
    <row r="439" spans="28:67">
      <c r="AB439" s="8"/>
      <c r="AC439" s="8"/>
      <c r="AD439" s="8"/>
      <c r="AE439" s="8"/>
      <c r="AF439" s="8"/>
      <c r="AG439" s="8"/>
      <c r="AH439" s="8"/>
      <c r="AI439" s="8"/>
      <c r="AJ439" s="8"/>
      <c r="AK439" s="8"/>
      <c r="AL439" s="8"/>
      <c r="AM439" s="8"/>
      <c r="AN439" s="8"/>
      <c r="AO439" s="8"/>
      <c r="AP439" s="8"/>
      <c r="AQ439" s="8"/>
      <c r="AR439" s="8"/>
      <c r="AS439" s="8"/>
      <c r="AT439" s="8"/>
      <c r="AU439" s="8"/>
      <c r="AV439" s="8"/>
      <c r="AW439" s="8"/>
      <c r="AX439" s="8"/>
      <c r="AY439" s="8"/>
      <c r="AZ439" s="8"/>
      <c r="BA439" s="8"/>
      <c r="BB439" s="8"/>
      <c r="BC439" s="8"/>
      <c r="BD439" s="8"/>
      <c r="BE439" s="8"/>
      <c r="BF439" s="8"/>
      <c r="BG439" s="8"/>
      <c r="BH439" s="8"/>
      <c r="BI439" s="8"/>
      <c r="BJ439" s="8"/>
      <c r="BK439" s="8"/>
      <c r="BL439" s="8"/>
      <c r="BM439" s="8"/>
      <c r="BN439" s="8"/>
      <c r="BO439" s="8"/>
    </row>
    <row r="440" spans="28:67">
      <c r="AB440" s="8"/>
      <c r="AC440" s="8"/>
      <c r="AD440" s="8"/>
      <c r="AE440" s="8"/>
      <c r="AF440" s="8"/>
      <c r="AG440" s="8"/>
      <c r="AH440" s="8"/>
      <c r="AI440" s="8"/>
      <c r="AJ440" s="8"/>
      <c r="AK440" s="8"/>
      <c r="AL440" s="8"/>
      <c r="AM440" s="8"/>
      <c r="AN440" s="8"/>
      <c r="AO440" s="8"/>
      <c r="AP440" s="8"/>
      <c r="AQ440" s="8"/>
      <c r="AR440" s="8"/>
      <c r="AS440" s="8"/>
      <c r="AT440" s="8"/>
      <c r="AU440" s="8"/>
      <c r="AV440" s="8"/>
      <c r="AW440" s="8"/>
      <c r="AX440" s="8"/>
      <c r="AY440" s="8"/>
      <c r="AZ440" s="8"/>
      <c r="BA440" s="8"/>
      <c r="BB440" s="8"/>
      <c r="BC440" s="8"/>
      <c r="BD440" s="8"/>
      <c r="BE440" s="8"/>
      <c r="BF440" s="8"/>
      <c r="BG440" s="8"/>
      <c r="BH440" s="8"/>
      <c r="BI440" s="8"/>
      <c r="BJ440" s="8"/>
      <c r="BK440" s="8"/>
      <c r="BL440" s="8"/>
      <c r="BM440" s="8"/>
      <c r="BN440" s="8"/>
      <c r="BO440" s="8"/>
    </row>
    <row r="441" spans="28:67">
      <c r="AB441" s="8"/>
      <c r="AC441" s="8"/>
      <c r="AD441" s="8"/>
      <c r="AE441" s="8"/>
      <c r="AF441" s="8"/>
      <c r="AG441" s="8"/>
      <c r="AH441" s="8"/>
      <c r="AI441" s="8"/>
      <c r="AJ441" s="8"/>
      <c r="AK441" s="8"/>
      <c r="AL441" s="8"/>
      <c r="AM441" s="8"/>
      <c r="AN441" s="8"/>
      <c r="AO441" s="8"/>
      <c r="AP441" s="8"/>
      <c r="AQ441" s="8"/>
      <c r="AR441" s="8"/>
      <c r="AS441" s="8"/>
      <c r="AT441" s="8"/>
      <c r="AU441" s="8"/>
      <c r="AV441" s="8"/>
      <c r="AW441" s="8"/>
      <c r="AX441" s="8"/>
      <c r="AY441" s="8"/>
      <c r="AZ441" s="8"/>
      <c r="BA441" s="8"/>
      <c r="BB441" s="8"/>
      <c r="BC441" s="8"/>
      <c r="BD441" s="8"/>
      <c r="BE441" s="8"/>
      <c r="BF441" s="8"/>
      <c r="BG441" s="8"/>
      <c r="BH441" s="8"/>
      <c r="BI441" s="8"/>
      <c r="BJ441" s="8"/>
      <c r="BK441" s="8"/>
      <c r="BL441" s="8"/>
      <c r="BM441" s="8"/>
      <c r="BN441" s="8"/>
      <c r="BO441" s="8"/>
    </row>
    <row r="442" spans="28:67">
      <c r="AB442" s="8"/>
      <c r="AC442" s="8"/>
      <c r="AD442" s="8"/>
      <c r="AE442" s="8"/>
      <c r="AF442" s="8"/>
      <c r="AG442" s="8"/>
      <c r="AH442" s="8"/>
      <c r="AI442" s="8"/>
      <c r="AJ442" s="8"/>
      <c r="AK442" s="8"/>
      <c r="AL442" s="8"/>
      <c r="AM442" s="8"/>
      <c r="AN442" s="8"/>
      <c r="AO442" s="8"/>
      <c r="AP442" s="8"/>
      <c r="AQ442" s="8"/>
      <c r="AR442" s="8"/>
      <c r="AS442" s="8"/>
      <c r="AT442" s="8"/>
      <c r="AU442" s="8"/>
      <c r="AV442" s="8"/>
      <c r="AW442" s="8"/>
      <c r="AX442" s="8"/>
      <c r="AY442" s="8"/>
      <c r="AZ442" s="8"/>
      <c r="BA442" s="8"/>
      <c r="BB442" s="8"/>
      <c r="BC442" s="8"/>
      <c r="BD442" s="8"/>
      <c r="BE442" s="8"/>
      <c r="BF442" s="8"/>
      <c r="BG442" s="8"/>
      <c r="BH442" s="8"/>
      <c r="BI442" s="8"/>
      <c r="BJ442" s="8"/>
      <c r="BK442" s="8"/>
      <c r="BL442" s="8"/>
      <c r="BM442" s="8"/>
      <c r="BN442" s="8"/>
      <c r="BO442" s="8"/>
    </row>
    <row r="443" spans="28:67">
      <c r="AB443" s="8"/>
      <c r="AC443" s="8"/>
      <c r="AD443" s="8"/>
      <c r="AE443" s="8"/>
      <c r="AF443" s="8"/>
      <c r="AG443" s="8"/>
      <c r="AH443" s="8"/>
      <c r="AI443" s="8"/>
      <c r="AJ443" s="8"/>
      <c r="AK443" s="8"/>
      <c r="AL443" s="8"/>
      <c r="AM443" s="8"/>
      <c r="AN443" s="8"/>
      <c r="AO443" s="8"/>
      <c r="AP443" s="8"/>
      <c r="AQ443" s="8"/>
      <c r="AR443" s="8"/>
      <c r="AS443" s="8"/>
      <c r="AT443" s="8"/>
      <c r="AU443" s="8"/>
      <c r="AV443" s="8"/>
      <c r="AW443" s="8"/>
      <c r="AX443" s="8"/>
      <c r="AY443" s="8"/>
      <c r="AZ443" s="8"/>
      <c r="BA443" s="8"/>
      <c r="BB443" s="8"/>
      <c r="BC443" s="8"/>
      <c r="BD443" s="8"/>
      <c r="BE443" s="8"/>
      <c r="BF443" s="8"/>
      <c r="BG443" s="8"/>
      <c r="BH443" s="8"/>
      <c r="BI443" s="8"/>
      <c r="BJ443" s="8"/>
      <c r="BK443" s="8"/>
      <c r="BL443" s="8"/>
      <c r="BM443" s="8"/>
      <c r="BN443" s="8"/>
      <c r="BO443" s="8"/>
    </row>
    <row r="444" spans="28:67">
      <c r="AB444" s="8"/>
      <c r="AC444" s="8"/>
      <c r="AD444" s="8"/>
      <c r="AE444" s="8"/>
      <c r="AF444" s="8"/>
      <c r="AG444" s="8"/>
      <c r="AH444" s="8"/>
      <c r="AI444" s="8"/>
      <c r="AJ444" s="8"/>
      <c r="AK444" s="8"/>
      <c r="AL444" s="8"/>
      <c r="AM444" s="8"/>
      <c r="AN444" s="8"/>
      <c r="AO444" s="8"/>
      <c r="AP444" s="8"/>
      <c r="AQ444" s="8"/>
      <c r="AR444" s="8"/>
      <c r="AS444" s="8"/>
      <c r="AT444" s="8"/>
      <c r="AU444" s="8"/>
      <c r="AV444" s="8"/>
      <c r="AW444" s="8"/>
      <c r="AX444" s="8"/>
      <c r="AY444" s="8"/>
      <c r="AZ444" s="8"/>
      <c r="BA444" s="8"/>
      <c r="BB444" s="8"/>
      <c r="BC444" s="8"/>
      <c r="BD444" s="8"/>
      <c r="BE444" s="8"/>
      <c r="BF444" s="8"/>
      <c r="BG444" s="8"/>
      <c r="BH444" s="8"/>
      <c r="BI444" s="8"/>
      <c r="BJ444" s="8"/>
      <c r="BK444" s="8"/>
      <c r="BL444" s="8"/>
      <c r="BM444" s="8"/>
      <c r="BN444" s="8"/>
      <c r="BO444" s="8"/>
    </row>
    <row r="445" spans="28:67">
      <c r="AB445" s="8"/>
      <c r="AC445" s="8"/>
      <c r="AD445" s="8"/>
      <c r="AE445" s="8"/>
      <c r="AF445" s="8"/>
      <c r="AG445" s="8"/>
      <c r="AH445" s="8"/>
      <c r="AI445" s="8"/>
      <c r="AJ445" s="8"/>
      <c r="AK445" s="8"/>
      <c r="AL445" s="8"/>
      <c r="AM445" s="8"/>
      <c r="AN445" s="8"/>
      <c r="AO445" s="8"/>
      <c r="AP445" s="8"/>
      <c r="AQ445" s="8"/>
      <c r="AR445" s="8"/>
      <c r="AS445" s="8"/>
      <c r="AT445" s="8"/>
      <c r="AU445" s="8"/>
      <c r="AV445" s="8"/>
      <c r="AW445" s="8"/>
      <c r="AX445" s="8"/>
      <c r="AY445" s="8"/>
      <c r="AZ445" s="8"/>
      <c r="BA445" s="8"/>
      <c r="BB445" s="8"/>
      <c r="BC445" s="8"/>
      <c r="BD445" s="8"/>
      <c r="BE445" s="8"/>
      <c r="BF445" s="8"/>
      <c r="BG445" s="8"/>
      <c r="BH445" s="8"/>
      <c r="BI445" s="8"/>
      <c r="BJ445" s="8"/>
      <c r="BK445" s="8"/>
      <c r="BL445" s="8"/>
      <c r="BM445" s="8"/>
      <c r="BN445" s="8"/>
      <c r="BO445" s="8"/>
    </row>
    <row r="446" spans="28:67">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row>
    <row r="447" spans="28:67">
      <c r="AB447" s="8"/>
      <c r="AC447" s="8"/>
      <c r="AD447" s="8"/>
      <c r="AE447" s="8"/>
      <c r="AF447" s="8"/>
      <c r="AG447" s="8"/>
      <c r="AH447" s="8"/>
      <c r="AI447" s="8"/>
      <c r="AJ447" s="8"/>
      <c r="AK447" s="8"/>
      <c r="AL447" s="8"/>
      <c r="AM447" s="8"/>
      <c r="AN447" s="8"/>
      <c r="AO447" s="8"/>
      <c r="AP447" s="8"/>
      <c r="AQ447" s="8"/>
      <c r="AR447" s="8"/>
      <c r="AS447" s="8"/>
      <c r="AT447" s="8"/>
      <c r="AU447" s="8"/>
      <c r="AV447" s="8"/>
      <c r="AW447" s="8"/>
      <c r="AX447" s="8"/>
      <c r="AY447" s="8"/>
      <c r="AZ447" s="8"/>
      <c r="BA447" s="8"/>
      <c r="BB447" s="8"/>
      <c r="BC447" s="8"/>
      <c r="BD447" s="8"/>
      <c r="BE447" s="8"/>
      <c r="BF447" s="8"/>
      <c r="BG447" s="8"/>
      <c r="BH447" s="8"/>
      <c r="BI447" s="8"/>
      <c r="BJ447" s="8"/>
      <c r="BK447" s="8"/>
      <c r="BL447" s="8"/>
      <c r="BM447" s="8"/>
      <c r="BN447" s="8"/>
      <c r="BO447" s="8"/>
    </row>
    <row r="448" spans="28:67">
      <c r="AB448" s="8"/>
      <c r="AC448" s="8"/>
      <c r="AD448" s="8"/>
      <c r="AE448" s="8"/>
      <c r="AF448" s="8"/>
      <c r="AG448" s="8"/>
      <c r="AH448" s="8"/>
      <c r="AI448" s="8"/>
      <c r="AJ448" s="8"/>
      <c r="AK448" s="8"/>
      <c r="AL448" s="8"/>
      <c r="AM448" s="8"/>
      <c r="AN448" s="8"/>
      <c r="AO448" s="8"/>
      <c r="AP448" s="8"/>
      <c r="AQ448" s="8"/>
      <c r="AR448" s="8"/>
      <c r="AS448" s="8"/>
      <c r="AT448" s="8"/>
      <c r="AU448" s="8"/>
      <c r="AV448" s="8"/>
      <c r="AW448" s="8"/>
      <c r="AX448" s="8"/>
      <c r="AY448" s="8"/>
      <c r="AZ448" s="8"/>
      <c r="BA448" s="8"/>
      <c r="BB448" s="8"/>
      <c r="BC448" s="8"/>
      <c r="BD448" s="8"/>
      <c r="BE448" s="8"/>
      <c r="BF448" s="8"/>
      <c r="BG448" s="8"/>
      <c r="BH448" s="8"/>
      <c r="BI448" s="8"/>
      <c r="BJ448" s="8"/>
      <c r="BK448" s="8"/>
      <c r="BL448" s="8"/>
      <c r="BM448" s="8"/>
      <c r="BN448" s="8"/>
      <c r="BO448" s="8"/>
    </row>
    <row r="449" spans="28:67">
      <c r="AB449" s="8"/>
      <c r="AC449" s="8"/>
      <c r="AD449" s="8"/>
      <c r="AE449" s="8"/>
      <c r="AF449" s="8"/>
      <c r="AG449" s="8"/>
      <c r="AH449" s="8"/>
      <c r="AI449" s="8"/>
      <c r="AJ449" s="8"/>
      <c r="AK449" s="8"/>
      <c r="AL449" s="8"/>
      <c r="AM449" s="8"/>
      <c r="AN449" s="8"/>
      <c r="AO449" s="8"/>
      <c r="AP449" s="8"/>
      <c r="AQ449" s="8"/>
      <c r="AR449" s="8"/>
      <c r="AS449" s="8"/>
      <c r="AT449" s="8"/>
      <c r="AU449" s="8"/>
      <c r="AV449" s="8"/>
      <c r="AW449" s="8"/>
      <c r="AX449" s="8"/>
      <c r="AY449" s="8"/>
      <c r="AZ449" s="8"/>
      <c r="BA449" s="8"/>
      <c r="BB449" s="8"/>
      <c r="BC449" s="8"/>
      <c r="BD449" s="8"/>
      <c r="BE449" s="8"/>
      <c r="BF449" s="8"/>
      <c r="BG449" s="8"/>
      <c r="BH449" s="8"/>
      <c r="BI449" s="8"/>
      <c r="BJ449" s="8"/>
      <c r="BK449" s="8"/>
      <c r="BL449" s="8"/>
      <c r="BM449" s="8"/>
      <c r="BN449" s="8"/>
      <c r="BO449" s="8"/>
    </row>
    <row r="450" spans="28:67">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row>
    <row r="451" spans="28:67">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row>
    <row r="452" spans="28:67">
      <c r="AB452" s="8"/>
      <c r="AC452" s="8"/>
      <c r="AD452" s="8"/>
      <c r="AE452" s="8"/>
      <c r="AF452" s="8"/>
      <c r="AG452" s="8"/>
      <c r="AH452" s="8"/>
      <c r="AI452" s="8"/>
      <c r="AJ452" s="8"/>
      <c r="AK452" s="8"/>
      <c r="AL452" s="8"/>
      <c r="AM452" s="8"/>
      <c r="AN452" s="8"/>
      <c r="AO452" s="8"/>
      <c r="AP452" s="8"/>
      <c r="AQ452" s="8"/>
      <c r="AR452" s="8"/>
      <c r="AS452" s="8"/>
      <c r="AT452" s="8"/>
      <c r="AU452" s="8"/>
      <c r="AV452" s="8"/>
      <c r="AW452" s="8"/>
      <c r="AX452" s="8"/>
      <c r="AY452" s="8"/>
      <c r="AZ452" s="8"/>
      <c r="BA452" s="8"/>
      <c r="BB452" s="8"/>
      <c r="BC452" s="8"/>
      <c r="BD452" s="8"/>
      <c r="BE452" s="8"/>
      <c r="BF452" s="8"/>
      <c r="BG452" s="8"/>
      <c r="BH452" s="8"/>
      <c r="BI452" s="8"/>
      <c r="BJ452" s="8"/>
      <c r="BK452" s="8"/>
      <c r="BL452" s="8"/>
      <c r="BM452" s="8"/>
      <c r="BN452" s="8"/>
      <c r="BO452" s="8"/>
    </row>
    <row r="453" spans="28:67">
      <c r="AB453" s="8"/>
      <c r="AC453" s="8"/>
      <c r="AD453" s="8"/>
      <c r="AE453" s="8"/>
      <c r="AF453" s="8"/>
      <c r="AG453" s="8"/>
      <c r="AH453" s="8"/>
      <c r="AI453" s="8"/>
      <c r="AJ453" s="8"/>
      <c r="AK453" s="8"/>
      <c r="AL453" s="8"/>
      <c r="AM453" s="8"/>
      <c r="AN453" s="8"/>
      <c r="AO453" s="8"/>
      <c r="AP453" s="8"/>
      <c r="AQ453" s="8"/>
      <c r="AR453" s="8"/>
      <c r="AS453" s="8"/>
      <c r="AT453" s="8"/>
      <c r="AU453" s="8"/>
      <c r="AV453" s="8"/>
      <c r="AW453" s="8"/>
      <c r="AX453" s="8"/>
      <c r="AY453" s="8"/>
      <c r="AZ453" s="8"/>
      <c r="BA453" s="8"/>
      <c r="BB453" s="8"/>
      <c r="BC453" s="8"/>
      <c r="BD453" s="8"/>
      <c r="BE453" s="8"/>
      <c r="BF453" s="8"/>
      <c r="BG453" s="8"/>
      <c r="BH453" s="8"/>
      <c r="BI453" s="8"/>
      <c r="BJ453" s="8"/>
      <c r="BK453" s="8"/>
      <c r="BL453" s="8"/>
      <c r="BM453" s="8"/>
      <c r="BN453" s="8"/>
      <c r="BO453" s="8"/>
    </row>
    <row r="454" spans="28:67">
      <c r="AB454" s="8"/>
      <c r="AC454" s="8"/>
      <c r="AD454" s="8"/>
      <c r="AE454" s="8"/>
      <c r="AF454" s="8"/>
      <c r="AG454" s="8"/>
      <c r="AH454" s="8"/>
      <c r="AI454" s="8"/>
      <c r="AJ454" s="8"/>
      <c r="AK454" s="8"/>
      <c r="AL454" s="8"/>
      <c r="AM454" s="8"/>
      <c r="AN454" s="8"/>
      <c r="AO454" s="8"/>
      <c r="AP454" s="8"/>
      <c r="AQ454" s="8"/>
      <c r="AR454" s="8"/>
      <c r="AS454" s="8"/>
      <c r="AT454" s="8"/>
      <c r="AU454" s="8"/>
      <c r="AV454" s="8"/>
      <c r="AW454" s="8"/>
      <c r="AX454" s="8"/>
      <c r="AY454" s="8"/>
      <c r="AZ454" s="8"/>
      <c r="BA454" s="8"/>
      <c r="BB454" s="8"/>
      <c r="BC454" s="8"/>
      <c r="BD454" s="8"/>
      <c r="BE454" s="8"/>
      <c r="BF454" s="8"/>
      <c r="BG454" s="8"/>
      <c r="BH454" s="8"/>
      <c r="BI454" s="8"/>
      <c r="BJ454" s="8"/>
      <c r="BK454" s="8"/>
      <c r="BL454" s="8"/>
      <c r="BM454" s="8"/>
      <c r="BN454" s="8"/>
      <c r="BO454" s="8"/>
    </row>
    <row r="455" spans="28:67">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row>
    <row r="456" spans="28:67">
      <c r="AB456" s="8"/>
      <c r="AC456" s="8"/>
      <c r="AD456" s="8"/>
      <c r="AE456" s="8"/>
      <c r="AF456" s="8"/>
      <c r="AG456" s="8"/>
      <c r="AH456" s="8"/>
      <c r="AI456" s="8"/>
      <c r="AJ456" s="8"/>
      <c r="AK456" s="8"/>
      <c r="AL456" s="8"/>
      <c r="AM456" s="8"/>
      <c r="AN456" s="8"/>
      <c r="AO456" s="8"/>
      <c r="AP456" s="8"/>
      <c r="AQ456" s="8"/>
      <c r="AR456" s="8"/>
      <c r="AS456" s="8"/>
      <c r="AT456" s="8"/>
      <c r="AU456" s="8"/>
      <c r="AV456" s="8"/>
      <c r="AW456" s="8"/>
      <c r="AX456" s="8"/>
      <c r="AY456" s="8"/>
      <c r="AZ456" s="8"/>
      <c r="BA456" s="8"/>
      <c r="BB456" s="8"/>
      <c r="BC456" s="8"/>
      <c r="BD456" s="8"/>
      <c r="BE456" s="8"/>
      <c r="BF456" s="8"/>
      <c r="BG456" s="8"/>
      <c r="BH456" s="8"/>
      <c r="BI456" s="8"/>
      <c r="BJ456" s="8"/>
      <c r="BK456" s="8"/>
      <c r="BL456" s="8"/>
      <c r="BM456" s="8"/>
      <c r="BN456" s="8"/>
      <c r="BO456" s="8"/>
    </row>
    <row r="457" spans="28:67">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row>
    <row r="458" spans="28:67">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row>
    <row r="459" spans="28:67">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row>
    <row r="460" spans="28:67">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row>
    <row r="461" spans="28:67">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row>
    <row r="462" spans="28:67">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row>
    <row r="463" spans="28:67">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row>
    <row r="464" spans="28:67">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row>
    <row r="465" spans="28:67">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row>
    <row r="466" spans="28:67">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row>
    <row r="467" spans="28:67">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row>
    <row r="468" spans="28:67">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row>
    <row r="469" spans="28:67">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row>
    <row r="470" spans="28:67">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row>
    <row r="471" spans="28:67">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row>
    <row r="472" spans="28:67">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row>
    <row r="473" spans="28:67">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row>
    <row r="474" spans="28:67">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row>
    <row r="475" spans="28:67">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row>
    <row r="476" spans="28:67">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row>
    <row r="477" spans="28:67">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row>
    <row r="478" spans="28:67">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row>
    <row r="479" spans="28:67">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row>
    <row r="480" spans="28:67">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row>
    <row r="481" spans="28:67">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row>
    <row r="482" spans="28:67">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row>
    <row r="483" spans="28:67">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row>
    <row r="484" spans="28:67">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row>
    <row r="485" spans="28:67">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row>
    <row r="486" spans="28:67">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row>
    <row r="487" spans="28:67">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row>
    <row r="488" spans="28:67">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row>
    <row r="489" spans="28:67">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row>
    <row r="490" spans="28:67">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row>
    <row r="491" spans="28:67">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row>
    <row r="492" spans="28:67">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row>
    <row r="493" spans="28:67">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row>
    <row r="494" spans="28:67">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row>
    <row r="495" spans="28:67">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row>
    <row r="496" spans="28:67">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row>
    <row r="497" spans="28:67">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row>
    <row r="498" spans="28:67">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row>
    <row r="499" spans="28:67">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row>
    <row r="500" spans="28:67">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row>
    <row r="501" spans="28:67">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row>
    <row r="502" spans="28:67">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row>
    <row r="503" spans="28:67">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row>
    <row r="504" spans="28:67">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row>
    <row r="505" spans="28:67">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row>
    <row r="506" spans="28:67">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c r="BH506" s="8"/>
      <c r="BI506" s="8"/>
      <c r="BJ506" s="8"/>
      <c r="BK506" s="8"/>
      <c r="BL506" s="8"/>
      <c r="BM506" s="8"/>
      <c r="BN506" s="8"/>
      <c r="BO506" s="8"/>
    </row>
    <row r="507" spans="28:67">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c r="BH507" s="8"/>
      <c r="BI507" s="8"/>
      <c r="BJ507" s="8"/>
      <c r="BK507" s="8"/>
      <c r="BL507" s="8"/>
      <c r="BM507" s="8"/>
      <c r="BN507" s="8"/>
      <c r="BO507" s="8"/>
    </row>
    <row r="508" spans="28:67">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c r="BH508" s="8"/>
      <c r="BI508" s="8"/>
      <c r="BJ508" s="8"/>
      <c r="BK508" s="8"/>
      <c r="BL508" s="8"/>
      <c r="BM508" s="8"/>
      <c r="BN508" s="8"/>
      <c r="BO508" s="8"/>
    </row>
    <row r="509" spans="28:67">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row>
    <row r="510" spans="28:67">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row>
    <row r="511" spans="28:67">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c r="BH511" s="8"/>
      <c r="BI511" s="8"/>
      <c r="BJ511" s="8"/>
      <c r="BK511" s="8"/>
      <c r="BL511" s="8"/>
      <c r="BM511" s="8"/>
      <c r="BN511" s="8"/>
      <c r="BO511" s="8"/>
    </row>
    <row r="512" spans="28:67">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row>
    <row r="513" spans="28:67">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row>
    <row r="514" spans="28:67">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c r="BO514" s="8"/>
    </row>
    <row r="515" spans="28:67">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c r="BH515" s="8"/>
      <c r="BI515" s="8"/>
      <c r="BJ515" s="8"/>
      <c r="BK515" s="8"/>
      <c r="BL515" s="8"/>
      <c r="BM515" s="8"/>
      <c r="BN515" s="8"/>
      <c r="BO515" s="8"/>
    </row>
    <row r="516" spans="28:67">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c r="BH516" s="8"/>
      <c r="BI516" s="8"/>
      <c r="BJ516" s="8"/>
      <c r="BK516" s="8"/>
      <c r="BL516" s="8"/>
      <c r="BM516" s="8"/>
      <c r="BN516" s="8"/>
      <c r="BO516" s="8"/>
    </row>
    <row r="517" spans="28:67">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row>
    <row r="518" spans="28:67">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row>
    <row r="519" spans="28:67">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row>
    <row r="520" spans="28:67">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row>
    <row r="521" spans="28:67">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row>
    <row r="522" spans="28:67">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row>
    <row r="523" spans="28:67">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row>
    <row r="524" spans="28:67">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c r="BH524" s="8"/>
      <c r="BI524" s="8"/>
      <c r="BJ524" s="8"/>
      <c r="BK524" s="8"/>
      <c r="BL524" s="8"/>
      <c r="BM524" s="8"/>
      <c r="BN524" s="8"/>
      <c r="BO524" s="8"/>
    </row>
    <row r="525" spans="28:67">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row>
    <row r="526" spans="28:67">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row>
    <row r="527" spans="28:67">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c r="BH527" s="8"/>
      <c r="BI527" s="8"/>
      <c r="BJ527" s="8"/>
      <c r="BK527" s="8"/>
      <c r="BL527" s="8"/>
      <c r="BM527" s="8"/>
      <c r="BN527" s="8"/>
      <c r="BO527" s="8"/>
    </row>
    <row r="528" spans="28:67">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8"/>
      <c r="BM528" s="8"/>
      <c r="BN528" s="8"/>
      <c r="BO528" s="8"/>
    </row>
    <row r="529" spans="28:67">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row>
    <row r="530" spans="28:67">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row>
    <row r="531" spans="28:67">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row>
    <row r="532" spans="28:67">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row>
    <row r="533" spans="28:67">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row>
    <row r="534" spans="28:67">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row>
    <row r="535" spans="28:67">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row>
    <row r="536" spans="28:67">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c r="BH536" s="8"/>
      <c r="BI536" s="8"/>
      <c r="BJ536" s="8"/>
      <c r="BK536" s="8"/>
      <c r="BL536" s="8"/>
      <c r="BM536" s="8"/>
      <c r="BN536" s="8"/>
      <c r="BO536" s="8"/>
    </row>
    <row r="537" spans="28:67">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row>
    <row r="538" spans="28:67">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8"/>
      <c r="BI538" s="8"/>
      <c r="BJ538" s="8"/>
      <c r="BK538" s="8"/>
      <c r="BL538" s="8"/>
      <c r="BM538" s="8"/>
      <c r="BN538" s="8"/>
      <c r="BO538" s="8"/>
    </row>
    <row r="539" spans="28:67">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c r="BO539" s="8"/>
    </row>
    <row r="540" spans="28:67">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8"/>
      <c r="BI540" s="8"/>
      <c r="BJ540" s="8"/>
      <c r="BK540" s="8"/>
      <c r="BL540" s="8"/>
      <c r="BM540" s="8"/>
      <c r="BN540" s="8"/>
      <c r="BO540" s="8"/>
    </row>
    <row r="541" spans="28:67">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row>
    <row r="542" spans="28:67">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row>
    <row r="543" spans="28:67">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row>
    <row r="544" spans="28:67">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c r="BO544" s="8"/>
    </row>
    <row r="545" spans="28:67">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row>
    <row r="546" spans="28:67">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row>
    <row r="547" spans="28:67">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row>
    <row r="548" spans="28:67">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c r="BO548" s="8"/>
    </row>
    <row r="549" spans="28:67">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row>
    <row r="550" spans="28:67">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row>
    <row r="551" spans="28:67">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c r="BO551" s="8"/>
    </row>
    <row r="552" spans="28:67">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c r="BH552" s="8"/>
      <c r="BI552" s="8"/>
      <c r="BJ552" s="8"/>
      <c r="BK552" s="8"/>
      <c r="BL552" s="8"/>
      <c r="BM552" s="8"/>
      <c r="BN552" s="8"/>
      <c r="BO552" s="8"/>
    </row>
    <row r="553" spans="28:67">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row>
    <row r="554" spans="28:67">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row>
    <row r="555" spans="28:67">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row>
    <row r="556" spans="28:67">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row>
    <row r="557" spans="28:67">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row>
    <row r="558" spans="28:67">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row>
    <row r="559" spans="28:67">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row>
    <row r="560" spans="28:67">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row>
    <row r="561" spans="28:67">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row>
    <row r="562" spans="28:67">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row>
    <row r="563" spans="28:67">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row>
    <row r="564" spans="28:67">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row>
    <row r="565" spans="28:67">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row>
    <row r="566" spans="28:67">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row>
    <row r="567" spans="28:67">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row>
    <row r="568" spans="28:67">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row>
    <row r="569" spans="28:67">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row>
    <row r="570" spans="28:67">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row>
    <row r="571" spans="28:67">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row>
    <row r="572" spans="28:67">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row>
    <row r="573" spans="28:67">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row>
    <row r="574" spans="28:67">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row>
    <row r="575" spans="28:67">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row>
    <row r="576" spans="28:67">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row>
    <row r="577" spans="28:67">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row>
    <row r="578" spans="28:67">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row>
    <row r="579" spans="28:67">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row>
    <row r="580" spans="28:67">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row>
    <row r="581" spans="28:67">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row>
    <row r="582" spans="28:67">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row>
    <row r="583" spans="28:67">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row>
    <row r="584" spans="28:67">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row>
    <row r="585" spans="28:67">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row>
    <row r="586" spans="28:67">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row>
    <row r="587" spans="28:67">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row>
    <row r="588" spans="28:67">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row>
    <row r="589" spans="28:67">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row>
    <row r="590" spans="28:67">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row>
    <row r="591" spans="28:67">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row>
    <row r="592" spans="28:67">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row>
    <row r="593" spans="28:67">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row>
    <row r="594" spans="28:67">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row>
    <row r="595" spans="28:67">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row>
    <row r="596" spans="28:67">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row>
    <row r="597" spans="28:67">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row>
    <row r="598" spans="28:67">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row>
    <row r="599" spans="28:67">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row>
    <row r="600" spans="28:67">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row>
    <row r="601" spans="28:67">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row>
    <row r="602" spans="28:67">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row>
    <row r="603" spans="28:67">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row>
    <row r="604" spans="28:67">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row>
    <row r="605" spans="28:67">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row>
    <row r="606" spans="28:67">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row>
    <row r="607" spans="28:67">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row>
    <row r="608" spans="28:67">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row>
    <row r="609" spans="28:67">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row>
    <row r="610" spans="28:67">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row>
    <row r="611" spans="28:67">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row>
    <row r="612" spans="28:67">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row>
    <row r="613" spans="28:67">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row>
    <row r="614" spans="28:67">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row>
    <row r="615" spans="28:67">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c r="BO615" s="8"/>
    </row>
    <row r="616" spans="28:67">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row>
    <row r="617" spans="28:67">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row>
    <row r="618" spans="28:67">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row>
    <row r="619" spans="28:67">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c r="BO619" s="8"/>
    </row>
    <row r="620" spans="28:67">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row>
    <row r="621" spans="28:67">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row>
    <row r="622" spans="28:67">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row>
    <row r="623" spans="28:67">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c r="BO623" s="8"/>
    </row>
    <row r="624" spans="28:67">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c r="BO624" s="8"/>
    </row>
    <row r="625" spans="28:67">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row>
    <row r="626" spans="28:67">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row>
    <row r="627" spans="28:67">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row>
    <row r="628" spans="28:67">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row>
    <row r="629" spans="28:67">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row>
    <row r="630" spans="28:67">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row>
    <row r="631" spans="28:67">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row>
    <row r="632" spans="28:67">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c r="BO632" s="8"/>
    </row>
    <row r="633" spans="28:67">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row>
    <row r="634" spans="28:67">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c r="BO634" s="8"/>
    </row>
    <row r="635" spans="28:67">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c r="BH635" s="8"/>
      <c r="BI635" s="8"/>
      <c r="BJ635" s="8"/>
      <c r="BK635" s="8"/>
      <c r="BL635" s="8"/>
      <c r="BM635" s="8"/>
      <c r="BN635" s="8"/>
      <c r="BO635" s="8"/>
    </row>
    <row r="636" spans="28:67">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c r="BH636" s="8"/>
      <c r="BI636" s="8"/>
      <c r="BJ636" s="8"/>
      <c r="BK636" s="8"/>
      <c r="BL636" s="8"/>
      <c r="BM636" s="8"/>
      <c r="BN636" s="8"/>
      <c r="BO636" s="8"/>
    </row>
    <row r="637" spans="28:67">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row>
    <row r="638" spans="28:67">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row>
    <row r="639" spans="28:67">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c r="BH639" s="8"/>
      <c r="BI639" s="8"/>
      <c r="BJ639" s="8"/>
      <c r="BK639" s="8"/>
      <c r="BL639" s="8"/>
      <c r="BM639" s="8"/>
      <c r="BN639" s="8"/>
      <c r="BO639" s="8"/>
    </row>
    <row r="640" spans="28:67">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c r="BH640" s="8"/>
      <c r="BI640" s="8"/>
      <c r="BJ640" s="8"/>
      <c r="BK640" s="8"/>
      <c r="BL640" s="8"/>
      <c r="BM640" s="8"/>
      <c r="BN640" s="8"/>
      <c r="BO640" s="8"/>
    </row>
    <row r="641" spans="28:67">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row>
    <row r="642" spans="28:67">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c r="BO642" s="8"/>
    </row>
    <row r="643" spans="28:67">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c r="BO643" s="8"/>
    </row>
    <row r="644" spans="28:67">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c r="BO644" s="8"/>
    </row>
    <row r="645" spans="28:67">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row>
    <row r="646" spans="28:67">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row>
    <row r="647" spans="28:67">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c r="BH647" s="8"/>
      <c r="BI647" s="8"/>
      <c r="BJ647" s="8"/>
      <c r="BK647" s="8"/>
      <c r="BL647" s="8"/>
      <c r="BM647" s="8"/>
      <c r="BN647" s="8"/>
      <c r="BO647" s="8"/>
    </row>
    <row r="648" spans="28:67">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c r="BO648" s="8"/>
    </row>
    <row r="649" spans="28:67">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row>
    <row r="650" spans="28:67">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c r="BO650" s="8"/>
    </row>
    <row r="651" spans="28:67">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c r="BO651" s="8"/>
    </row>
    <row r="652" spans="28:67">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c r="BO652" s="8"/>
    </row>
    <row r="653" spans="28:67">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row>
    <row r="654" spans="28:67">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row>
    <row r="655" spans="28:67">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c r="BO655" s="8"/>
    </row>
    <row r="656" spans="28:67">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c r="BO656" s="8"/>
    </row>
    <row r="657" spans="28:67">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row>
    <row r="658" spans="28:67">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c r="BO658" s="8"/>
    </row>
    <row r="659" spans="28:67">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c r="BO659" s="8"/>
    </row>
    <row r="660" spans="28:67">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c r="BO660" s="8"/>
    </row>
    <row r="661" spans="28:67">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row>
    <row r="662" spans="28:67">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row>
    <row r="663" spans="28:67">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row>
    <row r="664" spans="28:67">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row>
    <row r="665" spans="28:67">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row>
    <row r="666" spans="28:67">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row>
    <row r="667" spans="28:67">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row>
    <row r="668" spans="28:67">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c r="BH668" s="8"/>
      <c r="BI668" s="8"/>
      <c r="BJ668" s="8"/>
      <c r="BK668" s="8"/>
      <c r="BL668" s="8"/>
      <c r="BM668" s="8"/>
      <c r="BN668" s="8"/>
      <c r="BO668" s="8"/>
    </row>
    <row r="669" spans="28:67">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row>
    <row r="670" spans="28:67">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row>
    <row r="671" spans="28:67">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c r="BO671" s="8"/>
    </row>
    <row r="672" spans="28:67">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c r="BO672" s="8"/>
    </row>
    <row r="673" spans="28:67">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row>
    <row r="674" spans="28:67">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c r="BO674" s="8"/>
    </row>
    <row r="675" spans="28:67">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c r="BO675" s="8"/>
    </row>
    <row r="676" spans="28:67">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c r="BO676" s="8"/>
    </row>
    <row r="677" spans="28:67">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row>
    <row r="678" spans="28:67">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row>
    <row r="679" spans="28:67">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c r="BO679" s="8"/>
    </row>
    <row r="680" spans="28:67">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c r="BO680" s="8"/>
    </row>
    <row r="681" spans="28:67">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row>
    <row r="682" spans="28:67">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c r="BO682" s="8"/>
    </row>
    <row r="683" spans="28:67">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row>
    <row r="684" spans="28:67">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row>
    <row r="685" spans="28:67">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row>
    <row r="686" spans="28:67">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row>
    <row r="687" spans="28:67">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c r="BH687" s="8"/>
      <c r="BI687" s="8"/>
      <c r="BJ687" s="8"/>
      <c r="BK687" s="8"/>
      <c r="BL687" s="8"/>
      <c r="BM687" s="8"/>
      <c r="BN687" s="8"/>
      <c r="BO687" s="8"/>
    </row>
    <row r="688" spans="28:67">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c r="BO688" s="8"/>
    </row>
    <row r="689" spans="28:67">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row>
    <row r="690" spans="28:67">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c r="BO690" s="8"/>
    </row>
    <row r="691" spans="28:67">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c r="BO691" s="8"/>
    </row>
    <row r="692" spans="28:67">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c r="BO692" s="8"/>
    </row>
    <row r="693" spans="28:67">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row>
    <row r="694" spans="28:67">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row>
    <row r="695" spans="28:67">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c r="BO695" s="8"/>
    </row>
    <row r="696" spans="28:67">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c r="BO696" s="8"/>
    </row>
    <row r="697" spans="28:67">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row>
    <row r="698" spans="28:67">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row>
    <row r="699" spans="28:67">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row>
    <row r="700" spans="28:67">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row>
    <row r="701" spans="28:67">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row>
    <row r="702" spans="28:67">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row>
    <row r="703" spans="28:67">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row>
    <row r="704" spans="28:67">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row>
    <row r="705" spans="28:67">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row>
    <row r="706" spans="28:67">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row>
    <row r="707" spans="28:67">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row>
    <row r="708" spans="28:67">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row>
    <row r="709" spans="28:67">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row>
    <row r="710" spans="28:67">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row>
    <row r="711" spans="28:67">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c r="BO711" s="8"/>
    </row>
    <row r="712" spans="28:67">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c r="BO712" s="8"/>
    </row>
    <row r="713" spans="28:67">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row>
    <row r="714" spans="28:67">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c r="BO714" s="8"/>
    </row>
    <row r="715" spans="28:67">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c r="BO715" s="8"/>
    </row>
    <row r="716" spans="28:67">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c r="BO716" s="8"/>
    </row>
    <row r="717" spans="28:67">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row>
    <row r="718" spans="28:67">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row>
    <row r="719" spans="28:67">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c r="BO719" s="8"/>
    </row>
    <row r="720" spans="28:67">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c r="BH720" s="8"/>
      <c r="BI720" s="8"/>
      <c r="BJ720" s="8"/>
      <c r="BK720" s="8"/>
      <c r="BL720" s="8"/>
      <c r="BM720" s="8"/>
      <c r="BN720" s="8"/>
      <c r="BO720" s="8"/>
    </row>
    <row r="721" spans="28:67">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row>
    <row r="722" spans="28:67">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c r="BH722" s="8"/>
      <c r="BI722" s="8"/>
      <c r="BJ722" s="8"/>
      <c r="BK722" s="8"/>
      <c r="BL722" s="8"/>
      <c r="BM722" s="8"/>
      <c r="BN722" s="8"/>
      <c r="BO722" s="8"/>
    </row>
    <row r="723" spans="28:67">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c r="BH723" s="8"/>
      <c r="BI723" s="8"/>
      <c r="BJ723" s="8"/>
      <c r="BK723" s="8"/>
      <c r="BL723" s="8"/>
      <c r="BM723" s="8"/>
      <c r="BN723" s="8"/>
      <c r="BO723" s="8"/>
    </row>
    <row r="724" spans="28:67">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8"/>
      <c r="BG724" s="8"/>
      <c r="BH724" s="8"/>
      <c r="BI724" s="8"/>
      <c r="BJ724" s="8"/>
      <c r="BK724" s="8"/>
      <c r="BL724" s="8"/>
      <c r="BM724" s="8"/>
      <c r="BN724" s="8"/>
      <c r="BO724" s="8"/>
    </row>
    <row r="725" spans="28:67">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c r="BH725" s="8"/>
      <c r="BI725" s="8"/>
      <c r="BJ725" s="8"/>
      <c r="BK725" s="8"/>
      <c r="BL725" s="8"/>
      <c r="BM725" s="8"/>
      <c r="BN725" s="8"/>
      <c r="BO725" s="8"/>
    </row>
    <row r="726" spans="28:67">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8"/>
      <c r="BG726" s="8"/>
      <c r="BH726" s="8"/>
      <c r="BI726" s="8"/>
      <c r="BJ726" s="8"/>
      <c r="BK726" s="8"/>
      <c r="BL726" s="8"/>
      <c r="BM726" s="8"/>
      <c r="BN726" s="8"/>
      <c r="BO726" s="8"/>
    </row>
    <row r="727" spans="28:67">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8"/>
      <c r="BG727" s="8"/>
      <c r="BH727" s="8"/>
      <c r="BI727" s="8"/>
      <c r="BJ727" s="8"/>
      <c r="BK727" s="8"/>
      <c r="BL727" s="8"/>
      <c r="BM727" s="8"/>
      <c r="BN727" s="8"/>
      <c r="BO727" s="8"/>
    </row>
    <row r="728" spans="28:67">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8"/>
      <c r="BG728" s="8"/>
      <c r="BH728" s="8"/>
      <c r="BI728" s="8"/>
      <c r="BJ728" s="8"/>
      <c r="BK728" s="8"/>
      <c r="BL728" s="8"/>
      <c r="BM728" s="8"/>
      <c r="BN728" s="8"/>
      <c r="BO728" s="8"/>
    </row>
    <row r="729" spans="28:67">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c r="BH729" s="8"/>
      <c r="BI729" s="8"/>
      <c r="BJ729" s="8"/>
      <c r="BK729" s="8"/>
      <c r="BL729" s="8"/>
      <c r="BM729" s="8"/>
      <c r="BN729" s="8"/>
      <c r="BO729" s="8"/>
    </row>
    <row r="730" spans="28:67">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8"/>
      <c r="BG730" s="8"/>
      <c r="BH730" s="8"/>
      <c r="BI730" s="8"/>
      <c r="BJ730" s="8"/>
      <c r="BK730" s="8"/>
      <c r="BL730" s="8"/>
      <c r="BM730" s="8"/>
      <c r="BN730" s="8"/>
      <c r="BO730" s="8"/>
    </row>
    <row r="731" spans="28:67">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c r="BH731" s="8"/>
      <c r="BI731" s="8"/>
      <c r="BJ731" s="8"/>
      <c r="BK731" s="8"/>
      <c r="BL731" s="8"/>
      <c r="BM731" s="8"/>
      <c r="BN731" s="8"/>
      <c r="BO731" s="8"/>
    </row>
    <row r="732" spans="28:67">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8"/>
      <c r="BM732" s="8"/>
      <c r="BN732" s="8"/>
      <c r="BO732" s="8"/>
    </row>
    <row r="733" spans="28:67">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c r="BH733" s="8"/>
      <c r="BI733" s="8"/>
      <c r="BJ733" s="8"/>
      <c r="BK733" s="8"/>
      <c r="BL733" s="8"/>
      <c r="BM733" s="8"/>
      <c r="BN733" s="8"/>
      <c r="BO733" s="8"/>
    </row>
    <row r="734" spans="28:67">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8"/>
      <c r="BM734" s="8"/>
      <c r="BN734" s="8"/>
      <c r="BO734" s="8"/>
    </row>
    <row r="735" spans="28:67">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c r="BH735" s="8"/>
      <c r="BI735" s="8"/>
      <c r="BJ735" s="8"/>
      <c r="BK735" s="8"/>
      <c r="BL735" s="8"/>
      <c r="BM735" s="8"/>
      <c r="BN735" s="8"/>
      <c r="BO735" s="8"/>
    </row>
    <row r="736" spans="28:67">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c r="BH736" s="8"/>
      <c r="BI736" s="8"/>
      <c r="BJ736" s="8"/>
      <c r="BK736" s="8"/>
      <c r="BL736" s="8"/>
      <c r="BM736" s="8"/>
      <c r="BN736" s="8"/>
      <c r="BO736" s="8"/>
    </row>
    <row r="737" spans="28:67">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c r="BO737" s="8"/>
    </row>
    <row r="738" spans="28:67">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c r="BH738" s="8"/>
      <c r="BI738" s="8"/>
      <c r="BJ738" s="8"/>
      <c r="BK738" s="8"/>
      <c r="BL738" s="8"/>
      <c r="BM738" s="8"/>
      <c r="BN738" s="8"/>
      <c r="BO738" s="8"/>
    </row>
    <row r="739" spans="28:67">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c r="BH739" s="8"/>
      <c r="BI739" s="8"/>
      <c r="BJ739" s="8"/>
      <c r="BK739" s="8"/>
      <c r="BL739" s="8"/>
      <c r="BM739" s="8"/>
      <c r="BN739" s="8"/>
      <c r="BO739" s="8"/>
    </row>
    <row r="740" spans="28:67">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c r="BH740" s="8"/>
      <c r="BI740" s="8"/>
      <c r="BJ740" s="8"/>
      <c r="BK740" s="8"/>
      <c r="BL740" s="8"/>
      <c r="BM740" s="8"/>
      <c r="BN740" s="8"/>
      <c r="BO740" s="8"/>
    </row>
    <row r="741" spans="28:67">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8"/>
      <c r="BG741" s="8"/>
      <c r="BH741" s="8"/>
      <c r="BI741" s="8"/>
      <c r="BJ741" s="8"/>
      <c r="BK741" s="8"/>
      <c r="BL741" s="8"/>
      <c r="BM741" s="8"/>
      <c r="BN741" s="8"/>
      <c r="BO741" s="8"/>
    </row>
    <row r="742" spans="28:67">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c r="BH742" s="8"/>
      <c r="BI742" s="8"/>
      <c r="BJ742" s="8"/>
      <c r="BK742" s="8"/>
      <c r="BL742" s="8"/>
      <c r="BM742" s="8"/>
      <c r="BN742" s="8"/>
      <c r="BO742" s="8"/>
    </row>
    <row r="743" spans="28:67">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8"/>
      <c r="BG743" s="8"/>
      <c r="BH743" s="8"/>
      <c r="BI743" s="8"/>
      <c r="BJ743" s="8"/>
      <c r="BK743" s="8"/>
      <c r="BL743" s="8"/>
      <c r="BM743" s="8"/>
      <c r="BN743" s="8"/>
      <c r="BO743" s="8"/>
    </row>
    <row r="744" spans="28:67">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8"/>
      <c r="BG744" s="8"/>
      <c r="BH744" s="8"/>
      <c r="BI744" s="8"/>
      <c r="BJ744" s="8"/>
      <c r="BK744" s="8"/>
      <c r="BL744" s="8"/>
      <c r="BM744" s="8"/>
      <c r="BN744" s="8"/>
      <c r="BO744" s="8"/>
    </row>
    <row r="745" spans="28:67">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c r="BO745" s="8"/>
    </row>
    <row r="746" spans="28:67">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c r="BH746" s="8"/>
      <c r="BI746" s="8"/>
      <c r="BJ746" s="8"/>
      <c r="BK746" s="8"/>
      <c r="BL746" s="8"/>
      <c r="BM746" s="8"/>
      <c r="BN746" s="8"/>
      <c r="BO746" s="8"/>
    </row>
    <row r="747" spans="28:67">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c r="BH747" s="8"/>
      <c r="BI747" s="8"/>
      <c r="BJ747" s="8"/>
      <c r="BK747" s="8"/>
      <c r="BL747" s="8"/>
      <c r="BM747" s="8"/>
      <c r="BN747" s="8"/>
      <c r="BO747" s="8"/>
    </row>
    <row r="748" spans="28:67">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8"/>
      <c r="BG748" s="8"/>
      <c r="BH748" s="8"/>
      <c r="BI748" s="8"/>
      <c r="BJ748" s="8"/>
      <c r="BK748" s="8"/>
      <c r="BL748" s="8"/>
      <c r="BM748" s="8"/>
      <c r="BN748" s="8"/>
      <c r="BO748" s="8"/>
    </row>
    <row r="749" spans="28:67">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c r="BO749" s="8"/>
    </row>
    <row r="750" spans="28:67">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c r="BO750" s="8"/>
    </row>
    <row r="751" spans="28:67">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c r="BH751" s="8"/>
      <c r="BI751" s="8"/>
      <c r="BJ751" s="8"/>
      <c r="BK751" s="8"/>
      <c r="BL751" s="8"/>
      <c r="BM751" s="8"/>
      <c r="BN751" s="8"/>
      <c r="BO751" s="8"/>
    </row>
    <row r="752" spans="28:67">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c r="BH752" s="8"/>
      <c r="BI752" s="8"/>
      <c r="BJ752" s="8"/>
      <c r="BK752" s="8"/>
      <c r="BL752" s="8"/>
      <c r="BM752" s="8"/>
      <c r="BN752" s="8"/>
      <c r="BO752" s="8"/>
    </row>
    <row r="753" spans="28:67">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c r="BO753" s="8"/>
    </row>
    <row r="754" spans="28:67">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c r="BH754" s="8"/>
      <c r="BI754" s="8"/>
      <c r="BJ754" s="8"/>
      <c r="BK754" s="8"/>
      <c r="BL754" s="8"/>
      <c r="BM754" s="8"/>
      <c r="BN754" s="8"/>
      <c r="BO754" s="8"/>
    </row>
    <row r="755" spans="28:67">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c r="BH755" s="8"/>
      <c r="BI755" s="8"/>
      <c r="BJ755" s="8"/>
      <c r="BK755" s="8"/>
      <c r="BL755" s="8"/>
      <c r="BM755" s="8"/>
      <c r="BN755" s="8"/>
      <c r="BO755" s="8"/>
    </row>
    <row r="756" spans="28:67">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c r="BH756" s="8"/>
      <c r="BI756" s="8"/>
      <c r="BJ756" s="8"/>
      <c r="BK756" s="8"/>
      <c r="BL756" s="8"/>
      <c r="BM756" s="8"/>
      <c r="BN756" s="8"/>
      <c r="BO756" s="8"/>
    </row>
    <row r="757" spans="28:67">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c r="BH757" s="8"/>
      <c r="BI757" s="8"/>
      <c r="BJ757" s="8"/>
      <c r="BK757" s="8"/>
      <c r="BL757" s="8"/>
      <c r="BM757" s="8"/>
      <c r="BN757" s="8"/>
      <c r="BO757" s="8"/>
    </row>
    <row r="758" spans="28:67">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c r="BO758" s="8"/>
    </row>
    <row r="759" spans="28:67">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8"/>
      <c r="BG759" s="8"/>
      <c r="BH759" s="8"/>
      <c r="BI759" s="8"/>
      <c r="BJ759" s="8"/>
      <c r="BK759" s="8"/>
      <c r="BL759" s="8"/>
      <c r="BM759" s="8"/>
      <c r="BN759" s="8"/>
      <c r="BO759" s="8"/>
    </row>
    <row r="760" spans="28:67">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8"/>
      <c r="BM760" s="8"/>
      <c r="BN760" s="8"/>
      <c r="BO760" s="8"/>
    </row>
    <row r="761" spans="28:67">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c r="BO761" s="8"/>
    </row>
    <row r="762" spans="28:67">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c r="BH762" s="8"/>
      <c r="BI762" s="8"/>
      <c r="BJ762" s="8"/>
      <c r="BK762" s="8"/>
      <c r="BL762" s="8"/>
      <c r="BM762" s="8"/>
      <c r="BN762" s="8"/>
      <c r="BO762" s="8"/>
    </row>
    <row r="763" spans="28:67">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c r="BH763" s="8"/>
      <c r="BI763" s="8"/>
      <c r="BJ763" s="8"/>
      <c r="BK763" s="8"/>
      <c r="BL763" s="8"/>
      <c r="BM763" s="8"/>
      <c r="BN763" s="8"/>
      <c r="BO763" s="8"/>
    </row>
    <row r="764" spans="28:67">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c r="BH764" s="8"/>
      <c r="BI764" s="8"/>
      <c r="BJ764" s="8"/>
      <c r="BK764" s="8"/>
      <c r="BL764" s="8"/>
      <c r="BM764" s="8"/>
      <c r="BN764" s="8"/>
      <c r="BO764" s="8"/>
    </row>
    <row r="765" spans="28:67">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row>
    <row r="766" spans="28:67">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row>
    <row r="767" spans="28:67">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c r="BO767" s="8"/>
    </row>
    <row r="768" spans="28:67">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c r="BO768" s="8"/>
    </row>
    <row r="769" spans="28:67">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row>
    <row r="770" spans="28:67">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row>
    <row r="771" spans="28:67">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row>
    <row r="772" spans="28:67">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row>
    <row r="773" spans="28:67">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row>
    <row r="774" spans="28:67">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row>
    <row r="775" spans="28:67">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c r="BO775" s="8"/>
    </row>
    <row r="776" spans="28:67">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c r="BH776" s="8"/>
      <c r="BI776" s="8"/>
      <c r="BJ776" s="8"/>
      <c r="BK776" s="8"/>
      <c r="BL776" s="8"/>
      <c r="BM776" s="8"/>
      <c r="BN776" s="8"/>
      <c r="BO776" s="8"/>
    </row>
    <row r="777" spans="28:67">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row>
    <row r="778" spans="28:67">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row>
    <row r="779" spans="28:67">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c r="BH779" s="8"/>
      <c r="BI779" s="8"/>
      <c r="BJ779" s="8"/>
      <c r="BK779" s="8"/>
      <c r="BL779" s="8"/>
      <c r="BM779" s="8"/>
      <c r="BN779" s="8"/>
      <c r="BO779" s="8"/>
    </row>
    <row r="780" spans="28:67">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J780" s="8"/>
      <c r="BK780" s="8"/>
      <c r="BL780" s="8"/>
      <c r="BM780" s="8"/>
      <c r="BN780" s="8"/>
      <c r="BO780" s="8"/>
    </row>
    <row r="781" spans="28:67">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c r="BO781" s="8"/>
    </row>
    <row r="782" spans="28:67">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c r="BO782" s="8"/>
    </row>
    <row r="783" spans="28:67">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c r="BH783" s="8"/>
      <c r="BI783" s="8"/>
      <c r="BJ783" s="8"/>
      <c r="BK783" s="8"/>
      <c r="BL783" s="8"/>
      <c r="BM783" s="8"/>
      <c r="BN783" s="8"/>
      <c r="BO783" s="8"/>
    </row>
    <row r="784" spans="28:67">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c r="BH784" s="8"/>
      <c r="BI784" s="8"/>
      <c r="BJ784" s="8"/>
      <c r="BK784" s="8"/>
      <c r="BL784" s="8"/>
      <c r="BM784" s="8"/>
      <c r="BN784" s="8"/>
      <c r="BO784" s="8"/>
    </row>
    <row r="785" spans="28:67">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c r="BO785" s="8"/>
    </row>
    <row r="786" spans="28:67">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c r="BH786" s="8"/>
      <c r="BI786" s="8"/>
      <c r="BJ786" s="8"/>
      <c r="BK786" s="8"/>
      <c r="BL786" s="8"/>
      <c r="BM786" s="8"/>
      <c r="BN786" s="8"/>
      <c r="BO786" s="8"/>
    </row>
    <row r="787" spans="28:67">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c r="BH787" s="8"/>
      <c r="BI787" s="8"/>
      <c r="BJ787" s="8"/>
      <c r="BK787" s="8"/>
      <c r="BL787" s="8"/>
      <c r="BM787" s="8"/>
      <c r="BN787" s="8"/>
      <c r="BO787" s="8"/>
    </row>
    <row r="788" spans="28:67">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c r="BH788" s="8"/>
      <c r="BI788" s="8"/>
      <c r="BJ788" s="8"/>
      <c r="BK788" s="8"/>
      <c r="BL788" s="8"/>
      <c r="BM788" s="8"/>
      <c r="BN788" s="8"/>
      <c r="BO788" s="8"/>
    </row>
    <row r="789" spans="28:67">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row>
    <row r="790" spans="28:67">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row>
    <row r="791" spans="28:67">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c r="BO791" s="8"/>
    </row>
    <row r="792" spans="28:67">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c r="BO792" s="8"/>
    </row>
    <row r="793" spans="28:67">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row>
    <row r="794" spans="28:67">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c r="BO794" s="8"/>
    </row>
    <row r="795" spans="28:67">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c r="BO795" s="8"/>
    </row>
    <row r="796" spans="28:67">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c r="BO796" s="8"/>
    </row>
    <row r="797" spans="28:67">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row>
    <row r="798" spans="28:67">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row>
    <row r="799" spans="28:67">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c r="BH799" s="8"/>
      <c r="BI799" s="8"/>
      <c r="BJ799" s="8"/>
      <c r="BK799" s="8"/>
      <c r="BL799" s="8"/>
      <c r="BM799" s="8"/>
      <c r="BN799" s="8"/>
      <c r="BO799" s="8"/>
    </row>
    <row r="800" spans="28:67">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c r="BH800" s="8"/>
      <c r="BI800" s="8"/>
      <c r="BJ800" s="8"/>
      <c r="BK800" s="8"/>
      <c r="BL800" s="8"/>
      <c r="BM800" s="8"/>
      <c r="BN800" s="8"/>
      <c r="BO800" s="8"/>
    </row>
    <row r="801" spans="28:67">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c r="BH801" s="8"/>
      <c r="BI801" s="8"/>
      <c r="BJ801" s="8"/>
      <c r="BK801" s="8"/>
      <c r="BL801" s="8"/>
      <c r="BM801" s="8"/>
      <c r="BN801" s="8"/>
      <c r="BO801" s="8"/>
    </row>
    <row r="802" spans="28:67">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row>
    <row r="803" spans="28:67">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row>
    <row r="804" spans="28:67">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row>
    <row r="805" spans="28:67">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row>
    <row r="806" spans="28:67">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row>
    <row r="807" spans="28:67">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row>
    <row r="808" spans="28:67">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row>
    <row r="809" spans="28:67">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row>
    <row r="810" spans="28:67">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row>
    <row r="811" spans="28:67">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row>
    <row r="812" spans="28:67">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row>
    <row r="813" spans="28:67">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row>
    <row r="814" spans="28:67">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row>
    <row r="815" spans="28:67">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row>
    <row r="816" spans="28:67">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row>
    <row r="817" spans="28:67">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row>
    <row r="818" spans="28:67">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row>
    <row r="819" spans="28:67">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row>
    <row r="820" spans="28:67">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row>
    <row r="821" spans="28:67">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row>
    <row r="822" spans="28:67">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row>
    <row r="823" spans="28:67">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row>
    <row r="824" spans="28:67">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c r="BH824" s="8"/>
      <c r="BI824" s="8"/>
      <c r="BJ824" s="8"/>
      <c r="BK824" s="8"/>
      <c r="BL824" s="8"/>
      <c r="BM824" s="8"/>
      <c r="BN824" s="8"/>
      <c r="BO824" s="8"/>
    </row>
    <row r="825" spans="28:67">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row>
    <row r="826" spans="28:67">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c r="BH826" s="8"/>
      <c r="BI826" s="8"/>
      <c r="BJ826" s="8"/>
      <c r="BK826" s="8"/>
      <c r="BL826" s="8"/>
      <c r="BM826" s="8"/>
      <c r="BN826" s="8"/>
      <c r="BO826" s="8"/>
    </row>
    <row r="827" spans="28:67">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c r="BH827" s="8"/>
      <c r="BI827" s="8"/>
      <c r="BJ827" s="8"/>
      <c r="BK827" s="8"/>
      <c r="BL827" s="8"/>
      <c r="BM827" s="8"/>
      <c r="BN827" s="8"/>
      <c r="BO827" s="8"/>
    </row>
    <row r="828" spans="28:67">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c r="BH828" s="8"/>
      <c r="BI828" s="8"/>
      <c r="BJ828" s="8"/>
      <c r="BK828" s="8"/>
      <c r="BL828" s="8"/>
      <c r="BM828" s="8"/>
      <c r="BN828" s="8"/>
      <c r="BO828" s="8"/>
    </row>
    <row r="829" spans="28:67">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row>
    <row r="830" spans="28:67">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row>
    <row r="831" spans="28:67">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c r="BH831" s="8"/>
      <c r="BI831" s="8"/>
      <c r="BJ831" s="8"/>
      <c r="BK831" s="8"/>
      <c r="BL831" s="8"/>
      <c r="BM831" s="8"/>
      <c r="BN831" s="8"/>
      <c r="BO831" s="8"/>
    </row>
    <row r="832" spans="28:67">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c r="BH832" s="8"/>
      <c r="BI832" s="8"/>
      <c r="BJ832" s="8"/>
      <c r="BK832" s="8"/>
      <c r="BL832" s="8"/>
      <c r="BM832" s="8"/>
      <c r="BN832" s="8"/>
      <c r="BO832" s="8"/>
    </row>
    <row r="833" spans="28:67">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row>
    <row r="834" spans="28:67">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c r="BH834" s="8"/>
      <c r="BI834" s="8"/>
      <c r="BJ834" s="8"/>
      <c r="BK834" s="8"/>
      <c r="BL834" s="8"/>
      <c r="BM834" s="8"/>
      <c r="BN834" s="8"/>
      <c r="BO834" s="8"/>
    </row>
    <row r="835" spans="28:67">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row>
    <row r="836" spans="28:67">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c r="BH836" s="8"/>
      <c r="BI836" s="8"/>
      <c r="BJ836" s="8"/>
      <c r="BK836" s="8"/>
      <c r="BL836" s="8"/>
      <c r="BM836" s="8"/>
      <c r="BN836" s="8"/>
      <c r="BO836" s="8"/>
    </row>
    <row r="837" spans="28:67">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row>
    <row r="838" spans="28:67">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row>
    <row r="839" spans="28:67">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row>
    <row r="840" spans="28:67">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row>
    <row r="841" spans="28:67">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row>
    <row r="842" spans="28:67">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row>
    <row r="843" spans="28:67">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row>
    <row r="844" spans="28:67">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row>
    <row r="845" spans="28:67">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row>
    <row r="846" spans="28:67">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row>
    <row r="847" spans="28:67">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row>
    <row r="848" spans="28:67">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c r="BH848" s="8"/>
      <c r="BI848" s="8"/>
      <c r="BJ848" s="8"/>
      <c r="BK848" s="8"/>
      <c r="BL848" s="8"/>
      <c r="BM848" s="8"/>
      <c r="BN848" s="8"/>
      <c r="BO848" s="8"/>
    </row>
    <row r="849" spans="28:67">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row>
    <row r="850" spans="28:67">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c r="BH850" s="8"/>
      <c r="BI850" s="8"/>
      <c r="BJ850" s="8"/>
      <c r="BK850" s="8"/>
      <c r="BL850" s="8"/>
      <c r="BM850" s="8"/>
      <c r="BN850" s="8"/>
      <c r="BO850" s="8"/>
    </row>
    <row r="851" spans="28:67">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row>
    <row r="852" spans="28:67">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row>
    <row r="853" spans="28:67">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row>
    <row r="854" spans="28:67">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row>
    <row r="855" spans="28:67">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row>
    <row r="856" spans="28:67">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row>
    <row r="857" spans="28:67">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row>
    <row r="858" spans="28:67">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row>
    <row r="859" spans="28:67">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row>
    <row r="860" spans="28:67">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row>
    <row r="861" spans="28:67">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c r="BH861" s="8"/>
      <c r="BI861" s="8"/>
      <c r="BJ861" s="8"/>
      <c r="BK861" s="8"/>
      <c r="BL861" s="8"/>
      <c r="BM861" s="8"/>
      <c r="BN861" s="8"/>
      <c r="BO861" s="8"/>
    </row>
    <row r="862" spans="28:67">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8"/>
      <c r="BG862" s="8"/>
      <c r="BH862" s="8"/>
      <c r="BI862" s="8"/>
      <c r="BJ862" s="8"/>
      <c r="BK862" s="8"/>
      <c r="BL862" s="8"/>
      <c r="BM862" s="8"/>
      <c r="BN862" s="8"/>
      <c r="BO862" s="8"/>
    </row>
    <row r="863" spans="28:67">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8"/>
      <c r="BG863" s="8"/>
      <c r="BH863" s="8"/>
      <c r="BI863" s="8"/>
      <c r="BJ863" s="8"/>
      <c r="BK863" s="8"/>
      <c r="BL863" s="8"/>
      <c r="BM863" s="8"/>
      <c r="BN863" s="8"/>
      <c r="BO863" s="8"/>
    </row>
    <row r="864" spans="28:67">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8"/>
      <c r="BG864" s="8"/>
      <c r="BH864" s="8"/>
      <c r="BI864" s="8"/>
      <c r="BJ864" s="8"/>
      <c r="BK864" s="8"/>
      <c r="BL864" s="8"/>
      <c r="BM864" s="8"/>
      <c r="BN864" s="8"/>
      <c r="BO864" s="8"/>
    </row>
    <row r="865" spans="28:67">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c r="BH865" s="8"/>
      <c r="BI865" s="8"/>
      <c r="BJ865" s="8"/>
      <c r="BK865" s="8"/>
      <c r="BL865" s="8"/>
      <c r="BM865" s="8"/>
      <c r="BN865" s="8"/>
      <c r="BO865" s="8"/>
    </row>
    <row r="866" spans="28:67">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8"/>
      <c r="BG866" s="8"/>
      <c r="BH866" s="8"/>
      <c r="BI866" s="8"/>
      <c r="BJ866" s="8"/>
      <c r="BK866" s="8"/>
      <c r="BL866" s="8"/>
      <c r="BM866" s="8"/>
      <c r="BN866" s="8"/>
      <c r="BO866" s="8"/>
    </row>
    <row r="867" spans="28:67">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8"/>
      <c r="BG867" s="8"/>
      <c r="BH867" s="8"/>
      <c r="BI867" s="8"/>
      <c r="BJ867" s="8"/>
      <c r="BK867" s="8"/>
      <c r="BL867" s="8"/>
      <c r="BM867" s="8"/>
      <c r="BN867" s="8"/>
      <c r="BO867" s="8"/>
    </row>
    <row r="868" spans="28:67">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8"/>
      <c r="BG868" s="8"/>
      <c r="BH868" s="8"/>
      <c r="BI868" s="8"/>
      <c r="BJ868" s="8"/>
      <c r="BK868" s="8"/>
      <c r="BL868" s="8"/>
      <c r="BM868" s="8"/>
      <c r="BN868" s="8"/>
      <c r="BO868" s="8"/>
    </row>
    <row r="869" spans="28:67">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8"/>
      <c r="BG869" s="8"/>
      <c r="BH869" s="8"/>
      <c r="BI869" s="8"/>
      <c r="BJ869" s="8"/>
      <c r="BK869" s="8"/>
      <c r="BL869" s="8"/>
      <c r="BM869" s="8"/>
      <c r="BN869" s="8"/>
      <c r="BO869" s="8"/>
    </row>
    <row r="870" spans="28:67">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8"/>
      <c r="BG870" s="8"/>
      <c r="BH870" s="8"/>
      <c r="BI870" s="8"/>
      <c r="BJ870" s="8"/>
      <c r="BK870" s="8"/>
      <c r="BL870" s="8"/>
      <c r="BM870" s="8"/>
      <c r="BN870" s="8"/>
      <c r="BO870" s="8"/>
    </row>
    <row r="871" spans="28:67">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8"/>
      <c r="BG871" s="8"/>
      <c r="BH871" s="8"/>
      <c r="BI871" s="8"/>
      <c r="BJ871" s="8"/>
      <c r="BK871" s="8"/>
      <c r="BL871" s="8"/>
      <c r="BM871" s="8"/>
      <c r="BN871" s="8"/>
      <c r="BO871" s="8"/>
    </row>
    <row r="872" spans="28:67">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8"/>
      <c r="BG872" s="8"/>
      <c r="BH872" s="8"/>
      <c r="BI872" s="8"/>
      <c r="BJ872" s="8"/>
      <c r="BK872" s="8"/>
      <c r="BL872" s="8"/>
      <c r="BM872" s="8"/>
      <c r="BN872" s="8"/>
      <c r="BO872" s="8"/>
    </row>
    <row r="873" spans="28:67">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8"/>
      <c r="BG873" s="8"/>
      <c r="BH873" s="8"/>
      <c r="BI873" s="8"/>
      <c r="BJ873" s="8"/>
      <c r="BK873" s="8"/>
      <c r="BL873" s="8"/>
      <c r="BM873" s="8"/>
      <c r="BN873" s="8"/>
      <c r="BO873" s="8"/>
    </row>
    <row r="874" spans="28:67">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8"/>
      <c r="BG874" s="8"/>
      <c r="BH874" s="8"/>
      <c r="BI874" s="8"/>
      <c r="BJ874" s="8"/>
      <c r="BK874" s="8"/>
      <c r="BL874" s="8"/>
      <c r="BM874" s="8"/>
      <c r="BN874" s="8"/>
      <c r="BO874" s="8"/>
    </row>
    <row r="875" spans="28:67">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8"/>
      <c r="BG875" s="8"/>
      <c r="BH875" s="8"/>
      <c r="BI875" s="8"/>
      <c r="BJ875" s="8"/>
      <c r="BK875" s="8"/>
      <c r="BL875" s="8"/>
      <c r="BM875" s="8"/>
      <c r="BN875" s="8"/>
      <c r="BO875" s="8"/>
    </row>
    <row r="876" spans="28:67">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8"/>
      <c r="BG876" s="8"/>
      <c r="BH876" s="8"/>
      <c r="BI876" s="8"/>
      <c r="BJ876" s="8"/>
      <c r="BK876" s="8"/>
      <c r="BL876" s="8"/>
      <c r="BM876" s="8"/>
      <c r="BN876" s="8"/>
      <c r="BO876" s="8"/>
    </row>
    <row r="877" spans="28:67">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8"/>
      <c r="BG877" s="8"/>
      <c r="BH877" s="8"/>
      <c r="BI877" s="8"/>
      <c r="BJ877" s="8"/>
      <c r="BK877" s="8"/>
      <c r="BL877" s="8"/>
      <c r="BM877" s="8"/>
      <c r="BN877" s="8"/>
      <c r="BO877" s="8"/>
    </row>
    <row r="878" spans="28:67">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8"/>
      <c r="BG878" s="8"/>
      <c r="BH878" s="8"/>
      <c r="BI878" s="8"/>
      <c r="BJ878" s="8"/>
      <c r="BK878" s="8"/>
      <c r="BL878" s="8"/>
      <c r="BM878" s="8"/>
      <c r="BN878" s="8"/>
      <c r="BO878" s="8"/>
    </row>
    <row r="879" spans="28:67">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8"/>
      <c r="BG879" s="8"/>
      <c r="BH879" s="8"/>
      <c r="BI879" s="8"/>
      <c r="BJ879" s="8"/>
      <c r="BK879" s="8"/>
      <c r="BL879" s="8"/>
      <c r="BM879" s="8"/>
      <c r="BN879" s="8"/>
      <c r="BO879" s="8"/>
    </row>
    <row r="880" spans="28:67">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8"/>
      <c r="BG880" s="8"/>
      <c r="BH880" s="8"/>
      <c r="BI880" s="8"/>
      <c r="BJ880" s="8"/>
      <c r="BK880" s="8"/>
      <c r="BL880" s="8"/>
      <c r="BM880" s="8"/>
      <c r="BN880" s="8"/>
      <c r="BO880" s="8"/>
    </row>
    <row r="881" spans="28:67">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8"/>
      <c r="BG881" s="8"/>
      <c r="BH881" s="8"/>
      <c r="BI881" s="8"/>
      <c r="BJ881" s="8"/>
      <c r="BK881" s="8"/>
      <c r="BL881" s="8"/>
      <c r="BM881" s="8"/>
      <c r="BN881" s="8"/>
      <c r="BO881" s="8"/>
    </row>
    <row r="882" spans="28:67">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8"/>
      <c r="BG882" s="8"/>
      <c r="BH882" s="8"/>
      <c r="BI882" s="8"/>
      <c r="BJ882" s="8"/>
      <c r="BK882" s="8"/>
      <c r="BL882" s="8"/>
      <c r="BM882" s="8"/>
      <c r="BN882" s="8"/>
      <c r="BO882" s="8"/>
    </row>
    <row r="883" spans="28:67">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8"/>
      <c r="BG883" s="8"/>
      <c r="BH883" s="8"/>
      <c r="BI883" s="8"/>
      <c r="BJ883" s="8"/>
      <c r="BK883" s="8"/>
      <c r="BL883" s="8"/>
      <c r="BM883" s="8"/>
      <c r="BN883" s="8"/>
      <c r="BO883" s="8"/>
    </row>
    <row r="884" spans="28:67">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c r="BD884" s="8"/>
      <c r="BE884" s="8"/>
      <c r="BF884" s="8"/>
      <c r="BG884" s="8"/>
      <c r="BH884" s="8"/>
      <c r="BI884" s="8"/>
      <c r="BJ884" s="8"/>
      <c r="BK884" s="8"/>
      <c r="BL884" s="8"/>
      <c r="BM884" s="8"/>
      <c r="BN884" s="8"/>
      <c r="BO884" s="8"/>
    </row>
    <row r="885" spans="28:67">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c r="BD885" s="8"/>
      <c r="BE885" s="8"/>
      <c r="BF885" s="8"/>
      <c r="BG885" s="8"/>
      <c r="BH885" s="8"/>
      <c r="BI885" s="8"/>
      <c r="BJ885" s="8"/>
      <c r="BK885" s="8"/>
      <c r="BL885" s="8"/>
      <c r="BM885" s="8"/>
      <c r="BN885" s="8"/>
      <c r="BO885" s="8"/>
    </row>
    <row r="886" spans="28:67">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c r="BD886" s="8"/>
      <c r="BE886" s="8"/>
      <c r="BF886" s="8"/>
      <c r="BG886" s="8"/>
      <c r="BH886" s="8"/>
      <c r="BI886" s="8"/>
      <c r="BJ886" s="8"/>
      <c r="BK886" s="8"/>
      <c r="BL886" s="8"/>
      <c r="BM886" s="8"/>
      <c r="BN886" s="8"/>
      <c r="BO886" s="8"/>
    </row>
    <row r="887" spans="28:67">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c r="BD887" s="8"/>
      <c r="BE887" s="8"/>
      <c r="BF887" s="8"/>
      <c r="BG887" s="8"/>
      <c r="BH887" s="8"/>
      <c r="BI887" s="8"/>
      <c r="BJ887" s="8"/>
      <c r="BK887" s="8"/>
      <c r="BL887" s="8"/>
      <c r="BM887" s="8"/>
      <c r="BN887" s="8"/>
      <c r="BO887" s="8"/>
    </row>
    <row r="888" spans="28:67">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c r="BD888" s="8"/>
      <c r="BE888" s="8"/>
      <c r="BF888" s="8"/>
      <c r="BG888" s="8"/>
      <c r="BH888" s="8"/>
      <c r="BI888" s="8"/>
      <c r="BJ888" s="8"/>
      <c r="BK888" s="8"/>
      <c r="BL888" s="8"/>
      <c r="BM888" s="8"/>
      <c r="BN888" s="8"/>
      <c r="BO888" s="8"/>
    </row>
    <row r="889" spans="28:67">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c r="BD889" s="8"/>
      <c r="BE889" s="8"/>
      <c r="BF889" s="8"/>
      <c r="BG889" s="8"/>
      <c r="BH889" s="8"/>
      <c r="BI889" s="8"/>
      <c r="BJ889" s="8"/>
      <c r="BK889" s="8"/>
      <c r="BL889" s="8"/>
      <c r="BM889" s="8"/>
      <c r="BN889" s="8"/>
      <c r="BO889" s="8"/>
    </row>
    <row r="890" spans="28:67">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c r="BD890" s="8"/>
      <c r="BE890" s="8"/>
      <c r="BF890" s="8"/>
      <c r="BG890" s="8"/>
      <c r="BH890" s="8"/>
      <c r="BI890" s="8"/>
      <c r="BJ890" s="8"/>
      <c r="BK890" s="8"/>
      <c r="BL890" s="8"/>
      <c r="BM890" s="8"/>
      <c r="BN890" s="8"/>
      <c r="BO890" s="8"/>
    </row>
    <row r="891" spans="28:67">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c r="BD891" s="8"/>
      <c r="BE891" s="8"/>
      <c r="BF891" s="8"/>
      <c r="BG891" s="8"/>
      <c r="BH891" s="8"/>
      <c r="BI891" s="8"/>
      <c r="BJ891" s="8"/>
      <c r="BK891" s="8"/>
      <c r="BL891" s="8"/>
      <c r="BM891" s="8"/>
      <c r="BN891" s="8"/>
      <c r="BO891" s="8"/>
    </row>
    <row r="892" spans="28:67">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c r="BD892" s="8"/>
      <c r="BE892" s="8"/>
      <c r="BF892" s="8"/>
      <c r="BG892" s="8"/>
      <c r="BH892" s="8"/>
      <c r="BI892" s="8"/>
      <c r="BJ892" s="8"/>
      <c r="BK892" s="8"/>
      <c r="BL892" s="8"/>
      <c r="BM892" s="8"/>
      <c r="BN892" s="8"/>
      <c r="BO892" s="8"/>
    </row>
    <row r="893" spans="28:67">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c r="BD893" s="8"/>
      <c r="BE893" s="8"/>
      <c r="BF893" s="8"/>
      <c r="BG893" s="8"/>
      <c r="BH893" s="8"/>
      <c r="BI893" s="8"/>
      <c r="BJ893" s="8"/>
      <c r="BK893" s="8"/>
      <c r="BL893" s="8"/>
      <c r="BM893" s="8"/>
      <c r="BN893" s="8"/>
      <c r="BO893" s="8"/>
    </row>
    <row r="894" spans="28:67">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c r="BD894" s="8"/>
      <c r="BE894" s="8"/>
      <c r="BF894" s="8"/>
      <c r="BG894" s="8"/>
      <c r="BH894" s="8"/>
      <c r="BI894" s="8"/>
      <c r="BJ894" s="8"/>
      <c r="BK894" s="8"/>
      <c r="BL894" s="8"/>
      <c r="BM894" s="8"/>
      <c r="BN894" s="8"/>
      <c r="BO894" s="8"/>
    </row>
    <row r="895" spans="28:67">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c r="BD895" s="8"/>
      <c r="BE895" s="8"/>
      <c r="BF895" s="8"/>
      <c r="BG895" s="8"/>
      <c r="BH895" s="8"/>
      <c r="BI895" s="8"/>
      <c r="BJ895" s="8"/>
      <c r="BK895" s="8"/>
      <c r="BL895" s="8"/>
      <c r="BM895" s="8"/>
      <c r="BN895" s="8"/>
      <c r="BO895" s="8"/>
    </row>
    <row r="896" spans="28:67">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c r="BD896" s="8"/>
      <c r="BE896" s="8"/>
      <c r="BF896" s="8"/>
      <c r="BG896" s="8"/>
      <c r="BH896" s="8"/>
      <c r="BI896" s="8"/>
      <c r="BJ896" s="8"/>
      <c r="BK896" s="8"/>
      <c r="BL896" s="8"/>
      <c r="BM896" s="8"/>
      <c r="BN896" s="8"/>
      <c r="BO896" s="8"/>
    </row>
    <row r="897" spans="28:67">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c r="BD897" s="8"/>
      <c r="BE897" s="8"/>
      <c r="BF897" s="8"/>
      <c r="BG897" s="8"/>
      <c r="BH897" s="8"/>
      <c r="BI897" s="8"/>
      <c r="BJ897" s="8"/>
      <c r="BK897" s="8"/>
      <c r="BL897" s="8"/>
      <c r="BM897" s="8"/>
      <c r="BN897" s="8"/>
      <c r="BO897" s="8"/>
    </row>
    <row r="898" spans="28:67">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8"/>
      <c r="BG898" s="8"/>
      <c r="BH898" s="8"/>
      <c r="BI898" s="8"/>
      <c r="BJ898" s="8"/>
      <c r="BK898" s="8"/>
      <c r="BL898" s="8"/>
      <c r="BM898" s="8"/>
      <c r="BN898" s="8"/>
      <c r="BO898" s="8"/>
    </row>
    <row r="899" spans="28:67">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c r="BD899" s="8"/>
      <c r="BE899" s="8"/>
      <c r="BF899" s="8"/>
      <c r="BG899" s="8"/>
      <c r="BH899" s="8"/>
      <c r="BI899" s="8"/>
      <c r="BJ899" s="8"/>
      <c r="BK899" s="8"/>
      <c r="BL899" s="8"/>
      <c r="BM899" s="8"/>
      <c r="BN899" s="8"/>
      <c r="BO899" s="8"/>
    </row>
    <row r="900" spans="28:67">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c r="BD900" s="8"/>
      <c r="BE900" s="8"/>
      <c r="BF900" s="8"/>
      <c r="BG900" s="8"/>
      <c r="BH900" s="8"/>
      <c r="BI900" s="8"/>
      <c r="BJ900" s="8"/>
      <c r="BK900" s="8"/>
      <c r="BL900" s="8"/>
      <c r="BM900" s="8"/>
      <c r="BN900" s="8"/>
      <c r="BO900" s="8"/>
    </row>
    <row r="901" spans="28:67">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c r="BD901" s="8"/>
      <c r="BE901" s="8"/>
      <c r="BF901" s="8"/>
      <c r="BG901" s="8"/>
      <c r="BH901" s="8"/>
      <c r="BI901" s="8"/>
      <c r="BJ901" s="8"/>
      <c r="BK901" s="8"/>
      <c r="BL901" s="8"/>
      <c r="BM901" s="8"/>
      <c r="BN901" s="8"/>
      <c r="BO901" s="8"/>
    </row>
    <row r="902" spans="28:67">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c r="BD902" s="8"/>
      <c r="BE902" s="8"/>
      <c r="BF902" s="8"/>
      <c r="BG902" s="8"/>
      <c r="BH902" s="8"/>
      <c r="BI902" s="8"/>
      <c r="BJ902" s="8"/>
      <c r="BK902" s="8"/>
      <c r="BL902" s="8"/>
      <c r="BM902" s="8"/>
      <c r="BN902" s="8"/>
      <c r="BO902" s="8"/>
    </row>
    <row r="903" spans="28:67">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c r="BD903" s="8"/>
      <c r="BE903" s="8"/>
      <c r="BF903" s="8"/>
      <c r="BG903" s="8"/>
      <c r="BH903" s="8"/>
      <c r="BI903" s="8"/>
      <c r="BJ903" s="8"/>
      <c r="BK903" s="8"/>
      <c r="BL903" s="8"/>
      <c r="BM903" s="8"/>
      <c r="BN903" s="8"/>
      <c r="BO903" s="8"/>
    </row>
    <row r="904" spans="28:67">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c r="BD904" s="8"/>
      <c r="BE904" s="8"/>
      <c r="BF904" s="8"/>
      <c r="BG904" s="8"/>
      <c r="BH904" s="8"/>
      <c r="BI904" s="8"/>
      <c r="BJ904" s="8"/>
      <c r="BK904" s="8"/>
      <c r="BL904" s="8"/>
      <c r="BM904" s="8"/>
      <c r="BN904" s="8"/>
      <c r="BO904" s="8"/>
    </row>
    <row r="905" spans="28:67">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c r="BD905" s="8"/>
      <c r="BE905" s="8"/>
      <c r="BF905" s="8"/>
      <c r="BG905" s="8"/>
      <c r="BH905" s="8"/>
      <c r="BI905" s="8"/>
      <c r="BJ905" s="8"/>
      <c r="BK905" s="8"/>
      <c r="BL905" s="8"/>
      <c r="BM905" s="8"/>
      <c r="BN905" s="8"/>
      <c r="BO905" s="8"/>
    </row>
    <row r="906" spans="28:67">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c r="BD906" s="8"/>
      <c r="BE906" s="8"/>
      <c r="BF906" s="8"/>
      <c r="BG906" s="8"/>
      <c r="BH906" s="8"/>
      <c r="BI906" s="8"/>
      <c r="BJ906" s="8"/>
      <c r="BK906" s="8"/>
      <c r="BL906" s="8"/>
      <c r="BM906" s="8"/>
      <c r="BN906" s="8"/>
      <c r="BO906" s="8"/>
    </row>
    <row r="907" spans="28:67">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c r="BD907" s="8"/>
      <c r="BE907" s="8"/>
      <c r="BF907" s="8"/>
      <c r="BG907" s="8"/>
      <c r="BH907" s="8"/>
      <c r="BI907" s="8"/>
      <c r="BJ907" s="8"/>
      <c r="BK907" s="8"/>
      <c r="BL907" s="8"/>
      <c r="BM907" s="8"/>
      <c r="BN907" s="8"/>
      <c r="BO907" s="8"/>
    </row>
    <row r="908" spans="28:67">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c r="BD908" s="8"/>
      <c r="BE908" s="8"/>
      <c r="BF908" s="8"/>
      <c r="BG908" s="8"/>
      <c r="BH908" s="8"/>
      <c r="BI908" s="8"/>
      <c r="BJ908" s="8"/>
      <c r="BK908" s="8"/>
      <c r="BL908" s="8"/>
      <c r="BM908" s="8"/>
      <c r="BN908" s="8"/>
      <c r="BO908" s="8"/>
    </row>
    <row r="909" spans="28:67">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c r="BD909" s="8"/>
      <c r="BE909" s="8"/>
      <c r="BF909" s="8"/>
      <c r="BG909" s="8"/>
      <c r="BH909" s="8"/>
      <c r="BI909" s="8"/>
      <c r="BJ909" s="8"/>
      <c r="BK909" s="8"/>
      <c r="BL909" s="8"/>
      <c r="BM909" s="8"/>
      <c r="BN909" s="8"/>
      <c r="BO909" s="8"/>
    </row>
    <row r="910" spans="28:67">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c r="BD910" s="8"/>
      <c r="BE910" s="8"/>
      <c r="BF910" s="8"/>
      <c r="BG910" s="8"/>
      <c r="BH910" s="8"/>
      <c r="BI910" s="8"/>
      <c r="BJ910" s="8"/>
      <c r="BK910" s="8"/>
      <c r="BL910" s="8"/>
      <c r="BM910" s="8"/>
      <c r="BN910" s="8"/>
      <c r="BO910" s="8"/>
    </row>
    <row r="911" spans="28:67">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c r="BD911" s="8"/>
      <c r="BE911" s="8"/>
      <c r="BF911" s="8"/>
      <c r="BG911" s="8"/>
      <c r="BH911" s="8"/>
      <c r="BI911" s="8"/>
      <c r="BJ911" s="8"/>
      <c r="BK911" s="8"/>
      <c r="BL911" s="8"/>
      <c r="BM911" s="8"/>
      <c r="BN911" s="8"/>
      <c r="BO911" s="8"/>
    </row>
    <row r="912" spans="28:67">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c r="BD912" s="8"/>
      <c r="BE912" s="8"/>
      <c r="BF912" s="8"/>
      <c r="BG912" s="8"/>
      <c r="BH912" s="8"/>
      <c r="BI912" s="8"/>
      <c r="BJ912" s="8"/>
      <c r="BK912" s="8"/>
      <c r="BL912" s="8"/>
      <c r="BM912" s="8"/>
      <c r="BN912" s="8"/>
      <c r="BO912" s="8"/>
    </row>
    <row r="913" spans="28:67">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8"/>
      <c r="BG913" s="8"/>
      <c r="BH913" s="8"/>
      <c r="BI913" s="8"/>
      <c r="BJ913" s="8"/>
      <c r="BK913" s="8"/>
      <c r="BL913" s="8"/>
      <c r="BM913" s="8"/>
      <c r="BN913" s="8"/>
      <c r="BO913" s="8"/>
    </row>
    <row r="914" spans="28:67">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8"/>
      <c r="BG914" s="8"/>
      <c r="BH914" s="8"/>
      <c r="BI914" s="8"/>
      <c r="BJ914" s="8"/>
      <c r="BK914" s="8"/>
      <c r="BL914" s="8"/>
      <c r="BM914" s="8"/>
      <c r="BN914" s="8"/>
      <c r="BO914" s="8"/>
    </row>
    <row r="915" spans="28:67">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8"/>
      <c r="BG915" s="8"/>
      <c r="BH915" s="8"/>
      <c r="BI915" s="8"/>
      <c r="BJ915" s="8"/>
      <c r="BK915" s="8"/>
      <c r="BL915" s="8"/>
      <c r="BM915" s="8"/>
      <c r="BN915" s="8"/>
      <c r="BO915" s="8"/>
    </row>
    <row r="916" spans="28:67">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c r="BD916" s="8"/>
      <c r="BE916" s="8"/>
      <c r="BF916" s="8"/>
      <c r="BG916" s="8"/>
      <c r="BH916" s="8"/>
      <c r="BI916" s="8"/>
      <c r="BJ916" s="8"/>
      <c r="BK916" s="8"/>
      <c r="BL916" s="8"/>
      <c r="BM916" s="8"/>
      <c r="BN916" s="8"/>
      <c r="BO916" s="8"/>
    </row>
    <row r="917" spans="28:67">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c r="BD917" s="8"/>
      <c r="BE917" s="8"/>
      <c r="BF917" s="8"/>
      <c r="BG917" s="8"/>
      <c r="BH917" s="8"/>
      <c r="BI917" s="8"/>
      <c r="BJ917" s="8"/>
      <c r="BK917" s="8"/>
      <c r="BL917" s="8"/>
      <c r="BM917" s="8"/>
      <c r="BN917" s="8"/>
      <c r="BO917" s="8"/>
    </row>
    <row r="918" spans="28:67">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c r="BD918" s="8"/>
      <c r="BE918" s="8"/>
      <c r="BF918" s="8"/>
      <c r="BG918" s="8"/>
      <c r="BH918" s="8"/>
      <c r="BI918" s="8"/>
      <c r="BJ918" s="8"/>
      <c r="BK918" s="8"/>
      <c r="BL918" s="8"/>
      <c r="BM918" s="8"/>
      <c r="BN918" s="8"/>
      <c r="BO918" s="8"/>
    </row>
    <row r="919" spans="28:67">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c r="BD919" s="8"/>
      <c r="BE919" s="8"/>
      <c r="BF919" s="8"/>
      <c r="BG919" s="8"/>
      <c r="BH919" s="8"/>
      <c r="BI919" s="8"/>
      <c r="BJ919" s="8"/>
      <c r="BK919" s="8"/>
      <c r="BL919" s="8"/>
      <c r="BM919" s="8"/>
      <c r="BN919" s="8"/>
      <c r="BO919" s="8"/>
    </row>
    <row r="920" spans="28:67">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c r="AZ920" s="8"/>
      <c r="BA920" s="8"/>
      <c r="BB920" s="8"/>
      <c r="BC920" s="8"/>
      <c r="BD920" s="8"/>
      <c r="BE920" s="8"/>
      <c r="BF920" s="8"/>
      <c r="BG920" s="8"/>
      <c r="BH920" s="8"/>
      <c r="BI920" s="8"/>
      <c r="BJ920" s="8"/>
      <c r="BK920" s="8"/>
      <c r="BL920" s="8"/>
      <c r="BM920" s="8"/>
      <c r="BN920" s="8"/>
      <c r="BO920" s="8"/>
    </row>
    <row r="921" spans="28:67">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c r="BD921" s="8"/>
      <c r="BE921" s="8"/>
      <c r="BF921" s="8"/>
      <c r="BG921" s="8"/>
      <c r="BH921" s="8"/>
      <c r="BI921" s="8"/>
      <c r="BJ921" s="8"/>
      <c r="BK921" s="8"/>
      <c r="BL921" s="8"/>
      <c r="BM921" s="8"/>
      <c r="BN921" s="8"/>
      <c r="BO921" s="8"/>
    </row>
    <row r="922" spans="28:67">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c r="BD922" s="8"/>
      <c r="BE922" s="8"/>
      <c r="BF922" s="8"/>
      <c r="BG922" s="8"/>
      <c r="BH922" s="8"/>
      <c r="BI922" s="8"/>
      <c r="BJ922" s="8"/>
      <c r="BK922" s="8"/>
      <c r="BL922" s="8"/>
      <c r="BM922" s="8"/>
      <c r="BN922" s="8"/>
      <c r="BO922" s="8"/>
    </row>
    <row r="923" spans="28:67">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c r="AZ923" s="8"/>
      <c r="BA923" s="8"/>
      <c r="BB923" s="8"/>
      <c r="BC923" s="8"/>
      <c r="BD923" s="8"/>
      <c r="BE923" s="8"/>
      <c r="BF923" s="8"/>
      <c r="BG923" s="8"/>
      <c r="BH923" s="8"/>
      <c r="BI923" s="8"/>
      <c r="BJ923" s="8"/>
      <c r="BK923" s="8"/>
      <c r="BL923" s="8"/>
      <c r="BM923" s="8"/>
      <c r="BN923" s="8"/>
      <c r="BO923" s="8"/>
    </row>
    <row r="924" spans="28:67">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c r="AZ924" s="8"/>
      <c r="BA924" s="8"/>
      <c r="BB924" s="8"/>
      <c r="BC924" s="8"/>
      <c r="BD924" s="8"/>
      <c r="BE924" s="8"/>
      <c r="BF924" s="8"/>
      <c r="BG924" s="8"/>
      <c r="BH924" s="8"/>
      <c r="BI924" s="8"/>
      <c r="BJ924" s="8"/>
      <c r="BK924" s="8"/>
      <c r="BL924" s="8"/>
      <c r="BM924" s="8"/>
      <c r="BN924" s="8"/>
      <c r="BO924" s="8"/>
    </row>
    <row r="925" spans="28:67">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c r="AZ925" s="8"/>
      <c r="BA925" s="8"/>
      <c r="BB925" s="8"/>
      <c r="BC925" s="8"/>
      <c r="BD925" s="8"/>
      <c r="BE925" s="8"/>
      <c r="BF925" s="8"/>
      <c r="BG925" s="8"/>
      <c r="BH925" s="8"/>
      <c r="BI925" s="8"/>
      <c r="BJ925" s="8"/>
      <c r="BK925" s="8"/>
      <c r="BL925" s="8"/>
      <c r="BM925" s="8"/>
      <c r="BN925" s="8"/>
      <c r="BO925" s="8"/>
    </row>
    <row r="926" spans="28:67">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c r="AZ926" s="8"/>
      <c r="BA926" s="8"/>
      <c r="BB926" s="8"/>
      <c r="BC926" s="8"/>
      <c r="BD926" s="8"/>
      <c r="BE926" s="8"/>
      <c r="BF926" s="8"/>
      <c r="BG926" s="8"/>
      <c r="BH926" s="8"/>
      <c r="BI926" s="8"/>
      <c r="BJ926" s="8"/>
      <c r="BK926" s="8"/>
      <c r="BL926" s="8"/>
      <c r="BM926" s="8"/>
      <c r="BN926" s="8"/>
      <c r="BO926" s="8"/>
    </row>
    <row r="927" spans="28:67">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c r="AZ927" s="8"/>
      <c r="BA927" s="8"/>
      <c r="BB927" s="8"/>
      <c r="BC927" s="8"/>
      <c r="BD927" s="8"/>
      <c r="BE927" s="8"/>
      <c r="BF927" s="8"/>
      <c r="BG927" s="8"/>
      <c r="BH927" s="8"/>
      <c r="BI927" s="8"/>
      <c r="BJ927" s="8"/>
      <c r="BK927" s="8"/>
      <c r="BL927" s="8"/>
      <c r="BM927" s="8"/>
      <c r="BN927" s="8"/>
      <c r="BO927" s="8"/>
    </row>
    <row r="928" spans="28:67">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c r="AZ928" s="8"/>
      <c r="BA928" s="8"/>
      <c r="BB928" s="8"/>
      <c r="BC928" s="8"/>
      <c r="BD928" s="8"/>
      <c r="BE928" s="8"/>
      <c r="BF928" s="8"/>
      <c r="BG928" s="8"/>
      <c r="BH928" s="8"/>
      <c r="BI928" s="8"/>
      <c r="BJ928" s="8"/>
      <c r="BK928" s="8"/>
      <c r="BL928" s="8"/>
      <c r="BM928" s="8"/>
      <c r="BN928" s="8"/>
      <c r="BO928" s="8"/>
    </row>
    <row r="929" spans="28:67">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c r="AZ929" s="8"/>
      <c r="BA929" s="8"/>
      <c r="BB929" s="8"/>
      <c r="BC929" s="8"/>
      <c r="BD929" s="8"/>
      <c r="BE929" s="8"/>
      <c r="BF929" s="8"/>
      <c r="BG929" s="8"/>
      <c r="BH929" s="8"/>
      <c r="BI929" s="8"/>
      <c r="BJ929" s="8"/>
      <c r="BK929" s="8"/>
      <c r="BL929" s="8"/>
      <c r="BM929" s="8"/>
      <c r="BN929" s="8"/>
      <c r="BO929" s="8"/>
    </row>
    <row r="930" spans="28:67">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c r="AZ930" s="8"/>
      <c r="BA930" s="8"/>
      <c r="BB930" s="8"/>
      <c r="BC930" s="8"/>
      <c r="BD930" s="8"/>
      <c r="BE930" s="8"/>
      <c r="BF930" s="8"/>
      <c r="BG930" s="8"/>
      <c r="BH930" s="8"/>
      <c r="BI930" s="8"/>
      <c r="BJ930" s="8"/>
      <c r="BK930" s="8"/>
      <c r="BL930" s="8"/>
      <c r="BM930" s="8"/>
      <c r="BN930" s="8"/>
      <c r="BO930" s="8"/>
    </row>
    <row r="931" spans="28:67">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c r="AZ931" s="8"/>
      <c r="BA931" s="8"/>
      <c r="BB931" s="8"/>
      <c r="BC931" s="8"/>
      <c r="BD931" s="8"/>
      <c r="BE931" s="8"/>
      <c r="BF931" s="8"/>
      <c r="BG931" s="8"/>
      <c r="BH931" s="8"/>
      <c r="BI931" s="8"/>
      <c r="BJ931" s="8"/>
      <c r="BK931" s="8"/>
      <c r="BL931" s="8"/>
      <c r="BM931" s="8"/>
      <c r="BN931" s="8"/>
      <c r="BO931" s="8"/>
    </row>
    <row r="932" spans="28:67">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c r="AZ932" s="8"/>
      <c r="BA932" s="8"/>
      <c r="BB932" s="8"/>
      <c r="BC932" s="8"/>
      <c r="BD932" s="8"/>
      <c r="BE932" s="8"/>
      <c r="BF932" s="8"/>
      <c r="BG932" s="8"/>
      <c r="BH932" s="8"/>
      <c r="BI932" s="8"/>
      <c r="BJ932" s="8"/>
      <c r="BK932" s="8"/>
      <c r="BL932" s="8"/>
      <c r="BM932" s="8"/>
      <c r="BN932" s="8"/>
      <c r="BO932" s="8"/>
    </row>
    <row r="933" spans="28:67">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c r="AZ933" s="8"/>
      <c r="BA933" s="8"/>
      <c r="BB933" s="8"/>
      <c r="BC933" s="8"/>
      <c r="BD933" s="8"/>
      <c r="BE933" s="8"/>
      <c r="BF933" s="8"/>
      <c r="BG933" s="8"/>
      <c r="BH933" s="8"/>
      <c r="BI933" s="8"/>
      <c r="BJ933" s="8"/>
      <c r="BK933" s="8"/>
      <c r="BL933" s="8"/>
      <c r="BM933" s="8"/>
      <c r="BN933" s="8"/>
      <c r="BO933" s="8"/>
    </row>
    <row r="934" spans="28:67">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c r="AZ934" s="8"/>
      <c r="BA934" s="8"/>
      <c r="BB934" s="8"/>
      <c r="BC934" s="8"/>
      <c r="BD934" s="8"/>
      <c r="BE934" s="8"/>
      <c r="BF934" s="8"/>
      <c r="BG934" s="8"/>
      <c r="BH934" s="8"/>
      <c r="BI934" s="8"/>
      <c r="BJ934" s="8"/>
      <c r="BK934" s="8"/>
      <c r="BL934" s="8"/>
      <c r="BM934" s="8"/>
      <c r="BN934" s="8"/>
      <c r="BO934" s="8"/>
    </row>
    <row r="935" spans="28:67">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8"/>
      <c r="BG935" s="8"/>
      <c r="BH935" s="8"/>
      <c r="BI935" s="8"/>
      <c r="BJ935" s="8"/>
      <c r="BK935" s="8"/>
      <c r="BL935" s="8"/>
      <c r="BM935" s="8"/>
      <c r="BN935" s="8"/>
      <c r="BO935" s="8"/>
    </row>
    <row r="936" spans="28:67">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c r="AZ936" s="8"/>
      <c r="BA936" s="8"/>
      <c r="BB936" s="8"/>
      <c r="BC936" s="8"/>
      <c r="BD936" s="8"/>
      <c r="BE936" s="8"/>
      <c r="BF936" s="8"/>
      <c r="BG936" s="8"/>
      <c r="BH936" s="8"/>
      <c r="BI936" s="8"/>
      <c r="BJ936" s="8"/>
      <c r="BK936" s="8"/>
      <c r="BL936" s="8"/>
      <c r="BM936" s="8"/>
      <c r="BN936" s="8"/>
      <c r="BO936" s="8"/>
    </row>
    <row r="937" spans="28:67">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c r="AZ937" s="8"/>
      <c r="BA937" s="8"/>
      <c r="BB937" s="8"/>
      <c r="BC937" s="8"/>
      <c r="BD937" s="8"/>
      <c r="BE937" s="8"/>
      <c r="BF937" s="8"/>
      <c r="BG937" s="8"/>
      <c r="BH937" s="8"/>
      <c r="BI937" s="8"/>
      <c r="BJ937" s="8"/>
      <c r="BK937" s="8"/>
      <c r="BL937" s="8"/>
      <c r="BM937" s="8"/>
      <c r="BN937" s="8"/>
      <c r="BO937" s="8"/>
    </row>
    <row r="938" spans="28:67">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c r="BD938" s="8"/>
      <c r="BE938" s="8"/>
      <c r="BF938" s="8"/>
      <c r="BG938" s="8"/>
      <c r="BH938" s="8"/>
      <c r="BI938" s="8"/>
      <c r="BJ938" s="8"/>
      <c r="BK938" s="8"/>
      <c r="BL938" s="8"/>
      <c r="BM938" s="8"/>
      <c r="BN938" s="8"/>
      <c r="BO938" s="8"/>
    </row>
    <row r="939" spans="28:67">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c r="AZ939" s="8"/>
      <c r="BA939" s="8"/>
      <c r="BB939" s="8"/>
      <c r="BC939" s="8"/>
      <c r="BD939" s="8"/>
      <c r="BE939" s="8"/>
      <c r="BF939" s="8"/>
      <c r="BG939" s="8"/>
      <c r="BH939" s="8"/>
      <c r="BI939" s="8"/>
      <c r="BJ939" s="8"/>
      <c r="BK939" s="8"/>
      <c r="BL939" s="8"/>
      <c r="BM939" s="8"/>
      <c r="BN939" s="8"/>
      <c r="BO939" s="8"/>
    </row>
    <row r="940" spans="28:67">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c r="AZ940" s="8"/>
      <c r="BA940" s="8"/>
      <c r="BB940" s="8"/>
      <c r="BC940" s="8"/>
      <c r="BD940" s="8"/>
      <c r="BE940" s="8"/>
      <c r="BF940" s="8"/>
      <c r="BG940" s="8"/>
      <c r="BH940" s="8"/>
      <c r="BI940" s="8"/>
      <c r="BJ940" s="8"/>
      <c r="BK940" s="8"/>
      <c r="BL940" s="8"/>
      <c r="BM940" s="8"/>
      <c r="BN940" s="8"/>
      <c r="BO940" s="8"/>
    </row>
    <row r="941" spans="28:67">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c r="AZ941" s="8"/>
      <c r="BA941" s="8"/>
      <c r="BB941" s="8"/>
      <c r="BC941" s="8"/>
      <c r="BD941" s="8"/>
      <c r="BE941" s="8"/>
      <c r="BF941" s="8"/>
      <c r="BG941" s="8"/>
      <c r="BH941" s="8"/>
      <c r="BI941" s="8"/>
      <c r="BJ941" s="8"/>
      <c r="BK941" s="8"/>
      <c r="BL941" s="8"/>
      <c r="BM941" s="8"/>
      <c r="BN941" s="8"/>
      <c r="BO941" s="8"/>
    </row>
    <row r="942" spans="28:67">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c r="AZ942" s="8"/>
      <c r="BA942" s="8"/>
      <c r="BB942" s="8"/>
      <c r="BC942" s="8"/>
      <c r="BD942" s="8"/>
      <c r="BE942" s="8"/>
      <c r="BF942" s="8"/>
      <c r="BG942" s="8"/>
      <c r="BH942" s="8"/>
      <c r="BI942" s="8"/>
      <c r="BJ942" s="8"/>
      <c r="BK942" s="8"/>
      <c r="BL942" s="8"/>
      <c r="BM942" s="8"/>
      <c r="BN942" s="8"/>
      <c r="BO942" s="8"/>
    </row>
    <row r="943" spans="28:67">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c r="AZ943" s="8"/>
      <c r="BA943" s="8"/>
      <c r="BB943" s="8"/>
      <c r="BC943" s="8"/>
      <c r="BD943" s="8"/>
      <c r="BE943" s="8"/>
      <c r="BF943" s="8"/>
      <c r="BG943" s="8"/>
      <c r="BH943" s="8"/>
      <c r="BI943" s="8"/>
      <c r="BJ943" s="8"/>
      <c r="BK943" s="8"/>
      <c r="BL943" s="8"/>
      <c r="BM943" s="8"/>
      <c r="BN943" s="8"/>
      <c r="BO943" s="8"/>
    </row>
    <row r="944" spans="28:67">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c r="BD944" s="8"/>
      <c r="BE944" s="8"/>
      <c r="BF944" s="8"/>
      <c r="BG944" s="8"/>
      <c r="BH944" s="8"/>
      <c r="BI944" s="8"/>
      <c r="BJ944" s="8"/>
      <c r="BK944" s="8"/>
      <c r="BL944" s="8"/>
      <c r="BM944" s="8"/>
      <c r="BN944" s="8"/>
      <c r="BO944" s="8"/>
    </row>
    <row r="945" spans="28:67">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c r="BD945" s="8"/>
      <c r="BE945" s="8"/>
      <c r="BF945" s="8"/>
      <c r="BG945" s="8"/>
      <c r="BH945" s="8"/>
      <c r="BI945" s="8"/>
      <c r="BJ945" s="8"/>
      <c r="BK945" s="8"/>
      <c r="BL945" s="8"/>
      <c r="BM945" s="8"/>
      <c r="BN945" s="8"/>
      <c r="BO945" s="8"/>
    </row>
    <row r="946" spans="28:67">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c r="BD946" s="8"/>
      <c r="BE946" s="8"/>
      <c r="BF946" s="8"/>
      <c r="BG946" s="8"/>
      <c r="BH946" s="8"/>
      <c r="BI946" s="8"/>
      <c r="BJ946" s="8"/>
      <c r="BK946" s="8"/>
      <c r="BL946" s="8"/>
      <c r="BM946" s="8"/>
      <c r="BN946" s="8"/>
      <c r="BO946" s="8"/>
    </row>
    <row r="947" spans="28:67">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c r="BD947" s="8"/>
      <c r="BE947" s="8"/>
      <c r="BF947" s="8"/>
      <c r="BG947" s="8"/>
      <c r="BH947" s="8"/>
      <c r="BI947" s="8"/>
      <c r="BJ947" s="8"/>
      <c r="BK947" s="8"/>
      <c r="BL947" s="8"/>
      <c r="BM947" s="8"/>
      <c r="BN947" s="8"/>
      <c r="BO947" s="8"/>
    </row>
    <row r="948" spans="28:67">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c r="AZ948" s="8"/>
      <c r="BA948" s="8"/>
      <c r="BB948" s="8"/>
      <c r="BC948" s="8"/>
      <c r="BD948" s="8"/>
      <c r="BE948" s="8"/>
      <c r="BF948" s="8"/>
      <c r="BG948" s="8"/>
      <c r="BH948" s="8"/>
      <c r="BI948" s="8"/>
      <c r="BJ948" s="8"/>
      <c r="BK948" s="8"/>
      <c r="BL948" s="8"/>
      <c r="BM948" s="8"/>
      <c r="BN948" s="8"/>
      <c r="BO948" s="8"/>
    </row>
    <row r="949" spans="28:67">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c r="BD949" s="8"/>
      <c r="BE949" s="8"/>
      <c r="BF949" s="8"/>
      <c r="BG949" s="8"/>
      <c r="BH949" s="8"/>
      <c r="BI949" s="8"/>
      <c r="BJ949" s="8"/>
      <c r="BK949" s="8"/>
      <c r="BL949" s="8"/>
      <c r="BM949" s="8"/>
      <c r="BN949" s="8"/>
      <c r="BO949" s="8"/>
    </row>
    <row r="950" spans="28:67">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c r="BD950" s="8"/>
      <c r="BE950" s="8"/>
      <c r="BF950" s="8"/>
      <c r="BG950" s="8"/>
      <c r="BH950" s="8"/>
      <c r="BI950" s="8"/>
      <c r="BJ950" s="8"/>
      <c r="BK950" s="8"/>
      <c r="BL950" s="8"/>
      <c r="BM950" s="8"/>
      <c r="BN950" s="8"/>
      <c r="BO950" s="8"/>
    </row>
    <row r="951" spans="28:67">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c r="BD951" s="8"/>
      <c r="BE951" s="8"/>
      <c r="BF951" s="8"/>
      <c r="BG951" s="8"/>
      <c r="BH951" s="8"/>
      <c r="BI951" s="8"/>
      <c r="BJ951" s="8"/>
      <c r="BK951" s="8"/>
      <c r="BL951" s="8"/>
      <c r="BM951" s="8"/>
      <c r="BN951" s="8"/>
      <c r="BO951" s="8"/>
    </row>
    <row r="952" spans="28:67">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c r="BD952" s="8"/>
      <c r="BE952" s="8"/>
      <c r="BF952" s="8"/>
      <c r="BG952" s="8"/>
      <c r="BH952" s="8"/>
      <c r="BI952" s="8"/>
      <c r="BJ952" s="8"/>
      <c r="BK952" s="8"/>
      <c r="BL952" s="8"/>
      <c r="BM952" s="8"/>
      <c r="BN952" s="8"/>
      <c r="BO952" s="8"/>
    </row>
    <row r="953" spans="28:67">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c r="BD953" s="8"/>
      <c r="BE953" s="8"/>
      <c r="BF953" s="8"/>
      <c r="BG953" s="8"/>
      <c r="BH953" s="8"/>
      <c r="BI953" s="8"/>
      <c r="BJ953" s="8"/>
      <c r="BK953" s="8"/>
      <c r="BL953" s="8"/>
      <c r="BM953" s="8"/>
      <c r="BN953" s="8"/>
      <c r="BO953" s="8"/>
    </row>
    <row r="954" spans="28:67">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c r="BD954" s="8"/>
      <c r="BE954" s="8"/>
      <c r="BF954" s="8"/>
      <c r="BG954" s="8"/>
      <c r="BH954" s="8"/>
      <c r="BI954" s="8"/>
      <c r="BJ954" s="8"/>
      <c r="BK954" s="8"/>
      <c r="BL954" s="8"/>
      <c r="BM954" s="8"/>
      <c r="BN954" s="8"/>
      <c r="BO954" s="8"/>
    </row>
    <row r="955" spans="28:67">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8"/>
      <c r="BG955" s="8"/>
      <c r="BH955" s="8"/>
      <c r="BI955" s="8"/>
      <c r="BJ955" s="8"/>
      <c r="BK955" s="8"/>
      <c r="BL955" s="8"/>
      <c r="BM955" s="8"/>
      <c r="BN955" s="8"/>
      <c r="BO955" s="8"/>
    </row>
    <row r="956" spans="28:67">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c r="AZ956" s="8"/>
      <c r="BA956" s="8"/>
      <c r="BB956" s="8"/>
      <c r="BC956" s="8"/>
      <c r="BD956" s="8"/>
      <c r="BE956" s="8"/>
      <c r="BF956" s="8"/>
      <c r="BG956" s="8"/>
      <c r="BH956" s="8"/>
      <c r="BI956" s="8"/>
      <c r="BJ956" s="8"/>
      <c r="BK956" s="8"/>
      <c r="BL956" s="8"/>
      <c r="BM956" s="8"/>
      <c r="BN956" s="8"/>
      <c r="BO956" s="8"/>
    </row>
    <row r="957" spans="28:67">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c r="AZ957" s="8"/>
      <c r="BA957" s="8"/>
      <c r="BB957" s="8"/>
      <c r="BC957" s="8"/>
      <c r="BD957" s="8"/>
      <c r="BE957" s="8"/>
      <c r="BF957" s="8"/>
      <c r="BG957" s="8"/>
      <c r="BH957" s="8"/>
      <c r="BI957" s="8"/>
      <c r="BJ957" s="8"/>
      <c r="BK957" s="8"/>
      <c r="BL957" s="8"/>
      <c r="BM957" s="8"/>
      <c r="BN957" s="8"/>
      <c r="BO957" s="8"/>
    </row>
    <row r="958" spans="28:67">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c r="AZ958" s="8"/>
      <c r="BA958" s="8"/>
      <c r="BB958" s="8"/>
      <c r="BC958" s="8"/>
      <c r="BD958" s="8"/>
      <c r="BE958" s="8"/>
      <c r="BF958" s="8"/>
      <c r="BG958" s="8"/>
      <c r="BH958" s="8"/>
      <c r="BI958" s="8"/>
      <c r="BJ958" s="8"/>
      <c r="BK958" s="8"/>
      <c r="BL958" s="8"/>
      <c r="BM958" s="8"/>
      <c r="BN958" s="8"/>
      <c r="BO958" s="8"/>
    </row>
    <row r="959" spans="28:67">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c r="AZ959" s="8"/>
      <c r="BA959" s="8"/>
      <c r="BB959" s="8"/>
      <c r="BC959" s="8"/>
      <c r="BD959" s="8"/>
      <c r="BE959" s="8"/>
      <c r="BF959" s="8"/>
      <c r="BG959" s="8"/>
      <c r="BH959" s="8"/>
      <c r="BI959" s="8"/>
      <c r="BJ959" s="8"/>
      <c r="BK959" s="8"/>
      <c r="BL959" s="8"/>
      <c r="BM959" s="8"/>
      <c r="BN959" s="8"/>
      <c r="BO959" s="8"/>
    </row>
    <row r="960" spans="28:67">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c r="AZ960" s="8"/>
      <c r="BA960" s="8"/>
      <c r="BB960" s="8"/>
      <c r="BC960" s="8"/>
      <c r="BD960" s="8"/>
      <c r="BE960" s="8"/>
      <c r="BF960" s="8"/>
      <c r="BG960" s="8"/>
      <c r="BH960" s="8"/>
      <c r="BI960" s="8"/>
      <c r="BJ960" s="8"/>
      <c r="BK960" s="8"/>
      <c r="BL960" s="8"/>
      <c r="BM960" s="8"/>
      <c r="BN960" s="8"/>
      <c r="BO960" s="8"/>
    </row>
    <row r="961" spans="28:67">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c r="AZ961" s="8"/>
      <c r="BA961" s="8"/>
      <c r="BB961" s="8"/>
      <c r="BC961" s="8"/>
      <c r="BD961" s="8"/>
      <c r="BE961" s="8"/>
      <c r="BF961" s="8"/>
      <c r="BG961" s="8"/>
      <c r="BH961" s="8"/>
      <c r="BI961" s="8"/>
      <c r="BJ961" s="8"/>
      <c r="BK961" s="8"/>
      <c r="BL961" s="8"/>
      <c r="BM961" s="8"/>
      <c r="BN961" s="8"/>
      <c r="BO961" s="8"/>
    </row>
    <row r="962" spans="28:67">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c r="AZ962" s="8"/>
      <c r="BA962" s="8"/>
      <c r="BB962" s="8"/>
      <c r="BC962" s="8"/>
      <c r="BD962" s="8"/>
      <c r="BE962" s="8"/>
      <c r="BF962" s="8"/>
      <c r="BG962" s="8"/>
      <c r="BH962" s="8"/>
      <c r="BI962" s="8"/>
      <c r="BJ962" s="8"/>
      <c r="BK962" s="8"/>
      <c r="BL962" s="8"/>
      <c r="BM962" s="8"/>
      <c r="BN962" s="8"/>
      <c r="BO962" s="8"/>
    </row>
    <row r="963" spans="28:67">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c r="AZ963" s="8"/>
      <c r="BA963" s="8"/>
      <c r="BB963" s="8"/>
      <c r="BC963" s="8"/>
      <c r="BD963" s="8"/>
      <c r="BE963" s="8"/>
      <c r="BF963" s="8"/>
      <c r="BG963" s="8"/>
      <c r="BH963" s="8"/>
      <c r="BI963" s="8"/>
      <c r="BJ963" s="8"/>
      <c r="BK963" s="8"/>
      <c r="BL963" s="8"/>
      <c r="BM963" s="8"/>
      <c r="BN963" s="8"/>
      <c r="BO963" s="8"/>
    </row>
    <row r="964" spans="28:67">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c r="AZ964" s="8"/>
      <c r="BA964" s="8"/>
      <c r="BB964" s="8"/>
      <c r="BC964" s="8"/>
      <c r="BD964" s="8"/>
      <c r="BE964" s="8"/>
      <c r="BF964" s="8"/>
      <c r="BG964" s="8"/>
      <c r="BH964" s="8"/>
      <c r="BI964" s="8"/>
      <c r="BJ964" s="8"/>
      <c r="BK964" s="8"/>
      <c r="BL964" s="8"/>
      <c r="BM964" s="8"/>
      <c r="BN964" s="8"/>
      <c r="BO964" s="8"/>
    </row>
    <row r="965" spans="28:67">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c r="AZ965" s="8"/>
      <c r="BA965" s="8"/>
      <c r="BB965" s="8"/>
      <c r="BC965" s="8"/>
      <c r="BD965" s="8"/>
      <c r="BE965" s="8"/>
      <c r="BF965" s="8"/>
      <c r="BG965" s="8"/>
      <c r="BH965" s="8"/>
      <c r="BI965" s="8"/>
      <c r="BJ965" s="8"/>
      <c r="BK965" s="8"/>
      <c r="BL965" s="8"/>
      <c r="BM965" s="8"/>
      <c r="BN965" s="8"/>
      <c r="BO965" s="8"/>
    </row>
    <row r="966" spans="28:67">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c r="AZ966" s="8"/>
      <c r="BA966" s="8"/>
      <c r="BB966" s="8"/>
      <c r="BC966" s="8"/>
      <c r="BD966" s="8"/>
      <c r="BE966" s="8"/>
      <c r="BF966" s="8"/>
      <c r="BG966" s="8"/>
      <c r="BH966" s="8"/>
      <c r="BI966" s="8"/>
      <c r="BJ966" s="8"/>
      <c r="BK966" s="8"/>
      <c r="BL966" s="8"/>
      <c r="BM966" s="8"/>
      <c r="BN966" s="8"/>
      <c r="BO966" s="8"/>
    </row>
    <row r="967" spans="28:67">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c r="AZ967" s="8"/>
      <c r="BA967" s="8"/>
      <c r="BB967" s="8"/>
      <c r="BC967" s="8"/>
      <c r="BD967" s="8"/>
      <c r="BE967" s="8"/>
      <c r="BF967" s="8"/>
      <c r="BG967" s="8"/>
      <c r="BH967" s="8"/>
      <c r="BI967" s="8"/>
      <c r="BJ967" s="8"/>
      <c r="BK967" s="8"/>
      <c r="BL967" s="8"/>
      <c r="BM967" s="8"/>
      <c r="BN967" s="8"/>
      <c r="BO967" s="8"/>
    </row>
    <row r="968" spans="28:67">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c r="AZ968" s="8"/>
      <c r="BA968" s="8"/>
      <c r="BB968" s="8"/>
      <c r="BC968" s="8"/>
      <c r="BD968" s="8"/>
      <c r="BE968" s="8"/>
      <c r="BF968" s="8"/>
      <c r="BG968" s="8"/>
      <c r="BH968" s="8"/>
      <c r="BI968" s="8"/>
      <c r="BJ968" s="8"/>
      <c r="BK968" s="8"/>
      <c r="BL968" s="8"/>
      <c r="BM968" s="8"/>
      <c r="BN968" s="8"/>
      <c r="BO968" s="8"/>
    </row>
    <row r="969" spans="28:67">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c r="AZ969" s="8"/>
      <c r="BA969" s="8"/>
      <c r="BB969" s="8"/>
      <c r="BC969" s="8"/>
      <c r="BD969" s="8"/>
      <c r="BE969" s="8"/>
      <c r="BF969" s="8"/>
      <c r="BG969" s="8"/>
      <c r="BH969" s="8"/>
      <c r="BI969" s="8"/>
      <c r="BJ969" s="8"/>
      <c r="BK969" s="8"/>
      <c r="BL969" s="8"/>
      <c r="BM969" s="8"/>
      <c r="BN969" s="8"/>
      <c r="BO969" s="8"/>
    </row>
    <row r="970" spans="28:67">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c r="AZ970" s="8"/>
      <c r="BA970" s="8"/>
      <c r="BB970" s="8"/>
      <c r="BC970" s="8"/>
      <c r="BD970" s="8"/>
      <c r="BE970" s="8"/>
      <c r="BF970" s="8"/>
      <c r="BG970" s="8"/>
      <c r="BH970" s="8"/>
      <c r="BI970" s="8"/>
      <c r="BJ970" s="8"/>
      <c r="BK970" s="8"/>
      <c r="BL970" s="8"/>
      <c r="BM970" s="8"/>
      <c r="BN970" s="8"/>
      <c r="BO970" s="8"/>
    </row>
    <row r="971" spans="28:67">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c r="AZ971" s="8"/>
      <c r="BA971" s="8"/>
      <c r="BB971" s="8"/>
      <c r="BC971" s="8"/>
      <c r="BD971" s="8"/>
      <c r="BE971" s="8"/>
      <c r="BF971" s="8"/>
      <c r="BG971" s="8"/>
      <c r="BH971" s="8"/>
      <c r="BI971" s="8"/>
      <c r="BJ971" s="8"/>
      <c r="BK971" s="8"/>
      <c r="BL971" s="8"/>
      <c r="BM971" s="8"/>
      <c r="BN971" s="8"/>
      <c r="BO971" s="8"/>
    </row>
    <row r="972" spans="28:67">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c r="AZ972" s="8"/>
      <c r="BA972" s="8"/>
      <c r="BB972" s="8"/>
      <c r="BC972" s="8"/>
      <c r="BD972" s="8"/>
      <c r="BE972" s="8"/>
      <c r="BF972" s="8"/>
      <c r="BG972" s="8"/>
      <c r="BH972" s="8"/>
      <c r="BI972" s="8"/>
      <c r="BJ972" s="8"/>
      <c r="BK972" s="8"/>
      <c r="BL972" s="8"/>
      <c r="BM972" s="8"/>
      <c r="BN972" s="8"/>
      <c r="BO972" s="8"/>
    </row>
    <row r="973" spans="28:67">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c r="AZ973" s="8"/>
      <c r="BA973" s="8"/>
      <c r="BB973" s="8"/>
      <c r="BC973" s="8"/>
      <c r="BD973" s="8"/>
      <c r="BE973" s="8"/>
      <c r="BF973" s="8"/>
      <c r="BG973" s="8"/>
      <c r="BH973" s="8"/>
      <c r="BI973" s="8"/>
      <c r="BJ973" s="8"/>
      <c r="BK973" s="8"/>
      <c r="BL973" s="8"/>
      <c r="BM973" s="8"/>
      <c r="BN973" s="8"/>
      <c r="BO973" s="8"/>
    </row>
    <row r="974" spans="28:67">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c r="AZ974" s="8"/>
      <c r="BA974" s="8"/>
      <c r="BB974" s="8"/>
      <c r="BC974" s="8"/>
      <c r="BD974" s="8"/>
      <c r="BE974" s="8"/>
      <c r="BF974" s="8"/>
      <c r="BG974" s="8"/>
      <c r="BH974" s="8"/>
      <c r="BI974" s="8"/>
      <c r="BJ974" s="8"/>
      <c r="BK974" s="8"/>
      <c r="BL974" s="8"/>
      <c r="BM974" s="8"/>
      <c r="BN974" s="8"/>
      <c r="BO974" s="8"/>
    </row>
    <row r="975" spans="28:67">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c r="AZ975" s="8"/>
      <c r="BA975" s="8"/>
      <c r="BB975" s="8"/>
      <c r="BC975" s="8"/>
      <c r="BD975" s="8"/>
      <c r="BE975" s="8"/>
      <c r="BF975" s="8"/>
      <c r="BG975" s="8"/>
      <c r="BH975" s="8"/>
      <c r="BI975" s="8"/>
      <c r="BJ975" s="8"/>
      <c r="BK975" s="8"/>
      <c r="BL975" s="8"/>
      <c r="BM975" s="8"/>
      <c r="BN975" s="8"/>
      <c r="BO975" s="8"/>
    </row>
    <row r="976" spans="28:67">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c r="AZ976" s="8"/>
      <c r="BA976" s="8"/>
      <c r="BB976" s="8"/>
      <c r="BC976" s="8"/>
      <c r="BD976" s="8"/>
      <c r="BE976" s="8"/>
      <c r="BF976" s="8"/>
      <c r="BG976" s="8"/>
      <c r="BH976" s="8"/>
      <c r="BI976" s="8"/>
      <c r="BJ976" s="8"/>
      <c r="BK976" s="8"/>
      <c r="BL976" s="8"/>
      <c r="BM976" s="8"/>
      <c r="BN976" s="8"/>
      <c r="BO976" s="8"/>
    </row>
    <row r="977" spans="28:67">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c r="AZ977" s="8"/>
      <c r="BA977" s="8"/>
      <c r="BB977" s="8"/>
      <c r="BC977" s="8"/>
      <c r="BD977" s="8"/>
      <c r="BE977" s="8"/>
      <c r="BF977" s="8"/>
      <c r="BG977" s="8"/>
      <c r="BH977" s="8"/>
      <c r="BI977" s="8"/>
      <c r="BJ977" s="8"/>
      <c r="BK977" s="8"/>
      <c r="BL977" s="8"/>
      <c r="BM977" s="8"/>
      <c r="BN977" s="8"/>
      <c r="BO977" s="8"/>
    </row>
    <row r="978" spans="28:67">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c r="AZ978" s="8"/>
      <c r="BA978" s="8"/>
      <c r="BB978" s="8"/>
      <c r="BC978" s="8"/>
      <c r="BD978" s="8"/>
      <c r="BE978" s="8"/>
      <c r="BF978" s="8"/>
      <c r="BG978" s="8"/>
      <c r="BH978" s="8"/>
      <c r="BI978" s="8"/>
      <c r="BJ978" s="8"/>
      <c r="BK978" s="8"/>
      <c r="BL978" s="8"/>
      <c r="BM978" s="8"/>
      <c r="BN978" s="8"/>
      <c r="BO978" s="8"/>
    </row>
    <row r="979" spans="28:67">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c r="AZ979" s="8"/>
      <c r="BA979" s="8"/>
      <c r="BB979" s="8"/>
      <c r="BC979" s="8"/>
      <c r="BD979" s="8"/>
      <c r="BE979" s="8"/>
      <c r="BF979" s="8"/>
      <c r="BG979" s="8"/>
      <c r="BH979" s="8"/>
      <c r="BI979" s="8"/>
      <c r="BJ979" s="8"/>
      <c r="BK979" s="8"/>
      <c r="BL979" s="8"/>
      <c r="BM979" s="8"/>
      <c r="BN979" s="8"/>
      <c r="BO979" s="8"/>
    </row>
    <row r="980" spans="28:67">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c r="AZ980" s="8"/>
      <c r="BA980" s="8"/>
      <c r="BB980" s="8"/>
      <c r="BC980" s="8"/>
      <c r="BD980" s="8"/>
      <c r="BE980" s="8"/>
      <c r="BF980" s="8"/>
      <c r="BG980" s="8"/>
      <c r="BH980" s="8"/>
      <c r="BI980" s="8"/>
      <c r="BJ980" s="8"/>
      <c r="BK980" s="8"/>
      <c r="BL980" s="8"/>
      <c r="BM980" s="8"/>
      <c r="BN980" s="8"/>
      <c r="BO980" s="8"/>
    </row>
    <row r="981" spans="28:67">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c r="AZ981" s="8"/>
      <c r="BA981" s="8"/>
      <c r="BB981" s="8"/>
      <c r="BC981" s="8"/>
      <c r="BD981" s="8"/>
      <c r="BE981" s="8"/>
      <c r="BF981" s="8"/>
      <c r="BG981" s="8"/>
      <c r="BH981" s="8"/>
      <c r="BI981" s="8"/>
      <c r="BJ981" s="8"/>
      <c r="BK981" s="8"/>
      <c r="BL981" s="8"/>
      <c r="BM981" s="8"/>
      <c r="BN981" s="8"/>
      <c r="BO981" s="8"/>
    </row>
    <row r="982" spans="28:67">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c r="AZ982" s="8"/>
      <c r="BA982" s="8"/>
      <c r="BB982" s="8"/>
      <c r="BC982" s="8"/>
      <c r="BD982" s="8"/>
      <c r="BE982" s="8"/>
      <c r="BF982" s="8"/>
      <c r="BG982" s="8"/>
      <c r="BH982" s="8"/>
      <c r="BI982" s="8"/>
      <c r="BJ982" s="8"/>
      <c r="BK982" s="8"/>
      <c r="BL982" s="8"/>
      <c r="BM982" s="8"/>
      <c r="BN982" s="8"/>
      <c r="BO982" s="8"/>
    </row>
    <row r="983" spans="28:67">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c r="AZ983" s="8"/>
      <c r="BA983" s="8"/>
      <c r="BB983" s="8"/>
      <c r="BC983" s="8"/>
      <c r="BD983" s="8"/>
      <c r="BE983" s="8"/>
      <c r="BF983" s="8"/>
      <c r="BG983" s="8"/>
      <c r="BH983" s="8"/>
      <c r="BI983" s="8"/>
      <c r="BJ983" s="8"/>
      <c r="BK983" s="8"/>
      <c r="BL983" s="8"/>
      <c r="BM983" s="8"/>
      <c r="BN983" s="8"/>
      <c r="BO983" s="8"/>
    </row>
  </sheetData>
  <sortState ref="A1:AJ156">
    <sortCondition ref="G2"/>
  </sortState>
  <mergeCells count="333">
    <mergeCell ref="J48:J49"/>
    <mergeCell ref="J39:J40"/>
    <mergeCell ref="M48:M49"/>
    <mergeCell ref="AA48:AA51"/>
    <mergeCell ref="O49:R49"/>
    <mergeCell ref="T49:W49"/>
    <mergeCell ref="Y49:Y51"/>
    <mergeCell ref="Z49:Z51"/>
    <mergeCell ref="O50:P50"/>
    <mergeCell ref="Q50:R50"/>
    <mergeCell ref="S50:S51"/>
    <mergeCell ref="T50:U50"/>
    <mergeCell ref="V50:W50"/>
    <mergeCell ref="X50:X51"/>
    <mergeCell ref="A48:A51"/>
    <mergeCell ref="B48:B49"/>
    <mergeCell ref="C48:C49"/>
    <mergeCell ref="D48:D49"/>
    <mergeCell ref="F48:F49"/>
    <mergeCell ref="O39:P39"/>
    <mergeCell ref="A37:A40"/>
    <mergeCell ref="B37:B38"/>
    <mergeCell ref="C37:C38"/>
    <mergeCell ref="D37:D38"/>
    <mergeCell ref="F37:F38"/>
    <mergeCell ref="O48:Z48"/>
    <mergeCell ref="B50:B51"/>
    <mergeCell ref="C50:C51"/>
    <mergeCell ref="D50:D51"/>
    <mergeCell ref="E50:E51"/>
    <mergeCell ref="F50:F51"/>
    <mergeCell ref="G50:G51"/>
    <mergeCell ref="H50:H51"/>
    <mergeCell ref="I50:I51"/>
    <mergeCell ref="J50:J51"/>
    <mergeCell ref="G48:G49"/>
    <mergeCell ref="H48:H49"/>
    <mergeCell ref="I48:I49"/>
    <mergeCell ref="C28:C29"/>
    <mergeCell ref="O37:Z37"/>
    <mergeCell ref="O38:R38"/>
    <mergeCell ref="T38:W38"/>
    <mergeCell ref="Y38:Y40"/>
    <mergeCell ref="Z38:Z40"/>
    <mergeCell ref="B39:B40"/>
    <mergeCell ref="C39:C40"/>
    <mergeCell ref="D39:D40"/>
    <mergeCell ref="E39:E40"/>
    <mergeCell ref="F39:F40"/>
    <mergeCell ref="G39:G40"/>
    <mergeCell ref="H39:H40"/>
    <mergeCell ref="I39:I40"/>
    <mergeCell ref="G37:G38"/>
    <mergeCell ref="H37:H38"/>
    <mergeCell ref="I37:I38"/>
    <mergeCell ref="J37:J38"/>
    <mergeCell ref="Q39:R39"/>
    <mergeCell ref="S39:S40"/>
    <mergeCell ref="T39:U39"/>
    <mergeCell ref="V39:W39"/>
    <mergeCell ref="X39:X40"/>
    <mergeCell ref="J16:J17"/>
    <mergeCell ref="G14:G15"/>
    <mergeCell ref="O27:R27"/>
    <mergeCell ref="T27:W27"/>
    <mergeCell ref="Y27:Y29"/>
    <mergeCell ref="D26:D27"/>
    <mergeCell ref="F26:F27"/>
    <mergeCell ref="G26:G27"/>
    <mergeCell ref="Z27:Z29"/>
    <mergeCell ref="H26:H27"/>
    <mergeCell ref="I26:I27"/>
    <mergeCell ref="J26:J27"/>
    <mergeCell ref="O26:Z26"/>
    <mergeCell ref="H28:H29"/>
    <mergeCell ref="I28:I29"/>
    <mergeCell ref="J28:J29"/>
    <mergeCell ref="T28:U28"/>
    <mergeCell ref="V28:W28"/>
    <mergeCell ref="X28:X29"/>
    <mergeCell ref="O28:P28"/>
    <mergeCell ref="Q28:R28"/>
    <mergeCell ref="S28:S29"/>
    <mergeCell ref="O16:P16"/>
    <mergeCell ref="Q16:R16"/>
    <mergeCell ref="AA2:AA5"/>
    <mergeCell ref="L2:L5"/>
    <mergeCell ref="N2:N3"/>
    <mergeCell ref="N4:N5"/>
    <mergeCell ref="O3:R3"/>
    <mergeCell ref="T3:W3"/>
    <mergeCell ref="Y3:Y5"/>
    <mergeCell ref="Z3:Z5"/>
    <mergeCell ref="G2:G3"/>
    <mergeCell ref="H2:H3"/>
    <mergeCell ref="I2:I3"/>
    <mergeCell ref="J2:J3"/>
    <mergeCell ref="O4:P4"/>
    <mergeCell ref="Q4:R4"/>
    <mergeCell ref="S4:S5"/>
    <mergeCell ref="T4:U4"/>
    <mergeCell ref="V4:W4"/>
    <mergeCell ref="I4:I5"/>
    <mergeCell ref="J4:J5"/>
    <mergeCell ref="S16:S17"/>
    <mergeCell ref="T16:U16"/>
    <mergeCell ref="O2:Z2"/>
    <mergeCell ref="X4:X5"/>
    <mergeCell ref="F88:F89"/>
    <mergeCell ref="G88:G89"/>
    <mergeCell ref="H88:H89"/>
    <mergeCell ref="I88:I89"/>
    <mergeCell ref="J88:J89"/>
    <mergeCell ref="I14:I15"/>
    <mergeCell ref="J14:J15"/>
    <mergeCell ref="X61:X62"/>
    <mergeCell ref="F61:F62"/>
    <mergeCell ref="G61:G62"/>
    <mergeCell ref="H61:H62"/>
    <mergeCell ref="I61:I62"/>
    <mergeCell ref="V16:W16"/>
    <mergeCell ref="X16:X17"/>
    <mergeCell ref="O15:R15"/>
    <mergeCell ref="T15:W15"/>
    <mergeCell ref="H16:H17"/>
    <mergeCell ref="I16:I17"/>
    <mergeCell ref="Q61:R61"/>
    <mergeCell ref="S61:S62"/>
    <mergeCell ref="D4:D5"/>
    <mergeCell ref="E4:E5"/>
    <mergeCell ref="H14:H15"/>
    <mergeCell ref="G4:G5"/>
    <mergeCell ref="H4:H5"/>
    <mergeCell ref="F2:F3"/>
    <mergeCell ref="F4:F5"/>
    <mergeCell ref="A26:A29"/>
    <mergeCell ref="B26:B27"/>
    <mergeCell ref="C26:C27"/>
    <mergeCell ref="A14:A17"/>
    <mergeCell ref="B14:B15"/>
    <mergeCell ref="C14:C15"/>
    <mergeCell ref="F14:F15"/>
    <mergeCell ref="E28:E29"/>
    <mergeCell ref="F28:F29"/>
    <mergeCell ref="G28:G29"/>
    <mergeCell ref="D28:D29"/>
    <mergeCell ref="D14:D15"/>
    <mergeCell ref="B16:B17"/>
    <mergeCell ref="C16:C17"/>
    <mergeCell ref="D16:D17"/>
    <mergeCell ref="E16:E17"/>
    <mergeCell ref="B28:B29"/>
    <mergeCell ref="T61:U61"/>
    <mergeCell ref="V61:W61"/>
    <mergeCell ref="A59:A62"/>
    <mergeCell ref="B59:B60"/>
    <mergeCell ref="C59:C60"/>
    <mergeCell ref="D59:D60"/>
    <mergeCell ref="F59:F60"/>
    <mergeCell ref="G59:G60"/>
    <mergeCell ref="H59:H60"/>
    <mergeCell ref="I59:I60"/>
    <mergeCell ref="J59:J60"/>
    <mergeCell ref="O59:Z59"/>
    <mergeCell ref="B61:B62"/>
    <mergeCell ref="C61:C62"/>
    <mergeCell ref="D61:D62"/>
    <mergeCell ref="J61:J62"/>
    <mergeCell ref="E61:E62"/>
    <mergeCell ref="X71:X72"/>
    <mergeCell ref="A69:A72"/>
    <mergeCell ref="B69:B70"/>
    <mergeCell ref="C69:C70"/>
    <mergeCell ref="D69:D70"/>
    <mergeCell ref="F69:F70"/>
    <mergeCell ref="G69:G70"/>
    <mergeCell ref="H69:H70"/>
    <mergeCell ref="I69:I70"/>
    <mergeCell ref="J69:J70"/>
    <mergeCell ref="O69:Z69"/>
    <mergeCell ref="B71:B72"/>
    <mergeCell ref="C71:C72"/>
    <mergeCell ref="D71:D72"/>
    <mergeCell ref="E71:E72"/>
    <mergeCell ref="F71:F72"/>
    <mergeCell ref="G71:G72"/>
    <mergeCell ref="H71:H72"/>
    <mergeCell ref="I71:I72"/>
    <mergeCell ref="J71:J72"/>
    <mergeCell ref="AA78:AA81"/>
    <mergeCell ref="O79:R79"/>
    <mergeCell ref="T79:W79"/>
    <mergeCell ref="Y79:Y81"/>
    <mergeCell ref="Z79:Z81"/>
    <mergeCell ref="B80:B81"/>
    <mergeCell ref="C80:C81"/>
    <mergeCell ref="D80:D81"/>
    <mergeCell ref="E80:E81"/>
    <mergeCell ref="F80:F81"/>
    <mergeCell ref="G80:G81"/>
    <mergeCell ref="H80:H81"/>
    <mergeCell ref="I80:I81"/>
    <mergeCell ref="J80:J81"/>
    <mergeCell ref="O80:P80"/>
    <mergeCell ref="Q80:R80"/>
    <mergeCell ref="S80:S81"/>
    <mergeCell ref="T80:U80"/>
    <mergeCell ref="V80:W80"/>
    <mergeCell ref="X80:X81"/>
    <mergeCell ref="O78:Z78"/>
    <mergeCell ref="N80:N81"/>
    <mergeCell ref="B78:B79"/>
    <mergeCell ref="C78:C79"/>
    <mergeCell ref="X90:X91"/>
    <mergeCell ref="A88:A91"/>
    <mergeCell ref="O88:Z88"/>
    <mergeCell ref="AA88:AA91"/>
    <mergeCell ref="O89:R89"/>
    <mergeCell ref="T89:W89"/>
    <mergeCell ref="Y89:Y91"/>
    <mergeCell ref="Z89:Z91"/>
    <mergeCell ref="B90:B91"/>
    <mergeCell ref="C90:C91"/>
    <mergeCell ref="D90:D91"/>
    <mergeCell ref="E90:E91"/>
    <mergeCell ref="F90:F91"/>
    <mergeCell ref="G90:G91"/>
    <mergeCell ref="H90:H91"/>
    <mergeCell ref="I90:I91"/>
    <mergeCell ref="J90:J91"/>
    <mergeCell ref="O90:P90"/>
    <mergeCell ref="Q90:R90"/>
    <mergeCell ref="B88:B89"/>
    <mergeCell ref="C88:C89"/>
    <mergeCell ref="D88:D89"/>
    <mergeCell ref="N90:N91"/>
    <mergeCell ref="L88:L91"/>
    <mergeCell ref="AA14:AA17"/>
    <mergeCell ref="AA26:AA29"/>
    <mergeCell ref="AA37:AA40"/>
    <mergeCell ref="L14:L17"/>
    <mergeCell ref="L26:L29"/>
    <mergeCell ref="L37:L40"/>
    <mergeCell ref="L48:L51"/>
    <mergeCell ref="L59:L62"/>
    <mergeCell ref="L69:L72"/>
    <mergeCell ref="N14:N15"/>
    <mergeCell ref="AA69:AA72"/>
    <mergeCell ref="O70:R70"/>
    <mergeCell ref="T70:W70"/>
    <mergeCell ref="Y70:Y72"/>
    <mergeCell ref="Z70:Z72"/>
    <mergeCell ref="AA59:AA62"/>
    <mergeCell ref="O60:R60"/>
    <mergeCell ref="T60:W60"/>
    <mergeCell ref="Y60:Y62"/>
    <mergeCell ref="Z60:Z62"/>
    <mergeCell ref="O14:Z14"/>
    <mergeCell ref="Y15:Y17"/>
    <mergeCell ref="Z15:Z17"/>
    <mergeCell ref="N16:N17"/>
    <mergeCell ref="L1:Z1"/>
    <mergeCell ref="L13:Z13"/>
    <mergeCell ref="L25:Z25"/>
    <mergeCell ref="L36:Z36"/>
    <mergeCell ref="L47:Z47"/>
    <mergeCell ref="L58:Z58"/>
    <mergeCell ref="L68:Z68"/>
    <mergeCell ref="L77:Z77"/>
    <mergeCell ref="L87:Z87"/>
    <mergeCell ref="N37:N38"/>
    <mergeCell ref="N39:N40"/>
    <mergeCell ref="N48:N49"/>
    <mergeCell ref="N50:N51"/>
    <mergeCell ref="N59:N60"/>
    <mergeCell ref="N61:N62"/>
    <mergeCell ref="N69:N70"/>
    <mergeCell ref="N71:N72"/>
    <mergeCell ref="N78:N79"/>
    <mergeCell ref="L78:L81"/>
    <mergeCell ref="O71:P71"/>
    <mergeCell ref="Q71:R71"/>
    <mergeCell ref="S71:S72"/>
    <mergeCell ref="T71:U71"/>
    <mergeCell ref="V71:W71"/>
    <mergeCell ref="S90:S91"/>
    <mergeCell ref="T90:U90"/>
    <mergeCell ref="V90:W90"/>
    <mergeCell ref="M2:M3"/>
    <mergeCell ref="M4:M5"/>
    <mergeCell ref="M14:M15"/>
    <mergeCell ref="M16:M17"/>
    <mergeCell ref="M26:M27"/>
    <mergeCell ref="M28:M29"/>
    <mergeCell ref="M37:M38"/>
    <mergeCell ref="M39:M40"/>
    <mergeCell ref="N88:N89"/>
    <mergeCell ref="N26:N27"/>
    <mergeCell ref="N28:N29"/>
    <mergeCell ref="M50:M51"/>
    <mergeCell ref="M59:M60"/>
    <mergeCell ref="M61:M62"/>
    <mergeCell ref="M69:M70"/>
    <mergeCell ref="M71:M72"/>
    <mergeCell ref="M78:M79"/>
    <mergeCell ref="M80:M81"/>
    <mergeCell ref="M88:M89"/>
    <mergeCell ref="M90:M91"/>
    <mergeCell ref="O61:P61"/>
    <mergeCell ref="A1:J1"/>
    <mergeCell ref="A13:J13"/>
    <mergeCell ref="A25:J25"/>
    <mergeCell ref="A36:J36"/>
    <mergeCell ref="A47:J47"/>
    <mergeCell ref="A58:J58"/>
    <mergeCell ref="A68:J68"/>
    <mergeCell ref="A77:J77"/>
    <mergeCell ref="A87:J87"/>
    <mergeCell ref="A78:A81"/>
    <mergeCell ref="D78:D79"/>
    <mergeCell ref="F78:F79"/>
    <mergeCell ref="G78:G79"/>
    <mergeCell ref="H78:H79"/>
    <mergeCell ref="I78:I79"/>
    <mergeCell ref="J78:J79"/>
    <mergeCell ref="F16:F17"/>
    <mergeCell ref="G16:G17"/>
    <mergeCell ref="A2:A5"/>
    <mergeCell ref="B2:B3"/>
    <mergeCell ref="C2:C3"/>
    <mergeCell ref="D2:D3"/>
    <mergeCell ref="B4:B5"/>
    <mergeCell ref="C4:C5"/>
  </mergeCells>
  <printOptions horizontalCentered="1" verticalCentered="1"/>
  <pageMargins left="0.11811023622047245" right="0.11811023622047245" top="0.55118110236220474" bottom="0.15748031496062992" header="0.11811023622047245" footer="0.31496062992125984"/>
  <pageSetup paperSize="9" scale="57" orientation="landscape" r:id="rId1"/>
  <rowBreaks count="9" manualBreakCount="9">
    <brk id="12" min="10" max="26" man="1"/>
    <brk id="24" min="10" max="26" man="1"/>
    <brk id="35" min="10" max="26" man="1"/>
    <brk id="46" max="26" man="1"/>
    <brk id="57" min="10" max="26" man="1"/>
    <brk id="67" min="10" max="26" man="1"/>
    <brk id="76" min="10" max="26" man="1"/>
    <brk id="86" min="10" max="26" man="1"/>
    <brk id="96" max="26" man="1"/>
  </rowBreaks>
  <colBreaks count="1" manualBreakCount="1">
    <brk id="11" max="9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AU102"/>
  <sheetViews>
    <sheetView rightToLeft="1" view="pageBreakPreview" topLeftCell="L1" zoomScale="57" zoomScaleNormal="68" zoomScaleSheetLayoutView="57" workbookViewId="0">
      <selection activeCell="P8" sqref="P8"/>
    </sheetView>
  </sheetViews>
  <sheetFormatPr defaultColWidth="9" defaultRowHeight="15"/>
  <cols>
    <col min="1" max="1" width="6.5703125" style="1" customWidth="1"/>
    <col min="2" max="2" width="41.42578125" style="10" customWidth="1"/>
    <col min="3" max="3" width="18.7109375" style="1" customWidth="1"/>
    <col min="4" max="4" width="20" style="1" customWidth="1"/>
    <col min="5" max="5" width="14.7109375" style="1" customWidth="1"/>
    <col min="6" max="6" width="12.140625" style="1" customWidth="1"/>
    <col min="7" max="7" width="12.28515625" style="1" customWidth="1"/>
    <col min="8" max="8" width="12" style="1" customWidth="1"/>
    <col min="9" max="9" width="16.42578125" style="19" customWidth="1"/>
    <col min="10" max="10" width="32.5703125" style="1" customWidth="1"/>
    <col min="11" max="11" width="9" style="1" customWidth="1"/>
    <col min="12" max="12" width="6.5703125" style="1" customWidth="1"/>
    <col min="13" max="13" width="41.42578125" style="10" customWidth="1"/>
    <col min="14" max="23" width="10.5703125" style="19" customWidth="1"/>
    <col min="24" max="24" width="10.5703125" style="1" customWidth="1"/>
    <col min="25" max="16384" width="9" style="1"/>
  </cols>
  <sheetData>
    <row r="1" spans="1:47" ht="32.25" customHeight="1" thickBot="1">
      <c r="B1" s="1152" t="s">
        <v>343</v>
      </c>
      <c r="C1" s="1152"/>
      <c r="D1" s="1152"/>
      <c r="E1" s="1152"/>
      <c r="F1" s="1152"/>
      <c r="G1" s="1152"/>
      <c r="H1" s="1152"/>
      <c r="I1" s="1152"/>
      <c r="J1" s="1152"/>
      <c r="K1" s="764">
        <v>55</v>
      </c>
      <c r="M1" s="1"/>
      <c r="N1" s="1156"/>
      <c r="O1" s="1156"/>
      <c r="P1" s="1156"/>
      <c r="Q1" s="1156"/>
      <c r="R1" s="1156"/>
      <c r="S1" s="1156"/>
      <c r="T1" s="1156"/>
      <c r="U1" s="1156"/>
      <c r="V1" s="1156"/>
      <c r="W1" s="1156"/>
      <c r="X1" s="765">
        <v>56</v>
      </c>
    </row>
    <row r="2" spans="1:47" ht="21.95" customHeight="1" thickBot="1">
      <c r="A2" s="1163" t="s">
        <v>106</v>
      </c>
      <c r="B2" s="1166" t="s">
        <v>20</v>
      </c>
      <c r="C2" s="1170" t="s">
        <v>21</v>
      </c>
      <c r="D2" s="1171" t="s">
        <v>22</v>
      </c>
      <c r="E2" s="1173" t="s">
        <v>12</v>
      </c>
      <c r="F2" s="1170" t="s">
        <v>24</v>
      </c>
      <c r="G2" s="1170" t="s">
        <v>278</v>
      </c>
      <c r="H2" s="1170"/>
      <c r="I2" s="1176" t="s">
        <v>17</v>
      </c>
      <c r="J2" s="1173" t="s">
        <v>26</v>
      </c>
      <c r="K2" s="1182" t="s">
        <v>27</v>
      </c>
      <c r="L2" s="1163" t="s">
        <v>106</v>
      </c>
      <c r="M2" s="1166" t="s">
        <v>20</v>
      </c>
      <c r="N2" s="1138" t="s">
        <v>5</v>
      </c>
      <c r="O2" s="1139"/>
      <c r="P2" s="1139"/>
      <c r="Q2" s="1139"/>
      <c r="R2" s="1123"/>
      <c r="S2" s="1139"/>
      <c r="T2" s="1139"/>
      <c r="U2" s="1139"/>
      <c r="V2" s="1139"/>
      <c r="W2" s="1139"/>
      <c r="X2" s="1124" t="s">
        <v>17</v>
      </c>
      <c r="Y2" s="22"/>
    </row>
    <row r="3" spans="1:47" s="21" customFormat="1" ht="21.95" customHeight="1">
      <c r="A3" s="1164"/>
      <c r="B3" s="1167"/>
      <c r="C3" s="1157"/>
      <c r="D3" s="1172"/>
      <c r="E3" s="1174"/>
      <c r="F3" s="1157"/>
      <c r="G3" s="1157"/>
      <c r="H3" s="1157"/>
      <c r="I3" s="1177"/>
      <c r="J3" s="1178"/>
      <c r="K3" s="1183"/>
      <c r="L3" s="1164"/>
      <c r="M3" s="1167"/>
      <c r="N3" s="1140" t="s">
        <v>112</v>
      </c>
      <c r="O3" s="1141"/>
      <c r="P3" s="1141"/>
      <c r="Q3" s="1142">
        <v>18</v>
      </c>
      <c r="R3" s="1190" t="s">
        <v>10</v>
      </c>
      <c r="S3" s="1151" t="s">
        <v>113</v>
      </c>
      <c r="T3" s="1133"/>
      <c r="U3" s="1133"/>
      <c r="V3" s="1134">
        <v>18</v>
      </c>
      <c r="W3" s="1147" t="s">
        <v>10</v>
      </c>
      <c r="X3" s="1135" t="s">
        <v>17</v>
      </c>
    </row>
    <row r="4" spans="1:47" s="21" customFormat="1" ht="21.95" customHeight="1">
      <c r="A4" s="1164"/>
      <c r="B4" s="1168" t="s">
        <v>19</v>
      </c>
      <c r="C4" s="1179" t="s">
        <v>19</v>
      </c>
      <c r="D4" s="1180" t="s">
        <v>23</v>
      </c>
      <c r="E4" s="1174"/>
      <c r="F4" s="519" t="s">
        <v>19</v>
      </c>
      <c r="G4" s="1157" t="s">
        <v>15</v>
      </c>
      <c r="H4" s="1157" t="s">
        <v>16</v>
      </c>
      <c r="I4" s="163" t="s">
        <v>18</v>
      </c>
      <c r="J4" s="1159" t="s">
        <v>19</v>
      </c>
      <c r="K4" s="1184" t="s">
        <v>19</v>
      </c>
      <c r="L4" s="1164"/>
      <c r="M4" s="1168" t="s">
        <v>19</v>
      </c>
      <c r="N4" s="1150" t="s">
        <v>8</v>
      </c>
      <c r="O4" s="1146"/>
      <c r="P4" s="1143" t="s">
        <v>9</v>
      </c>
      <c r="Q4" s="1144"/>
      <c r="R4" s="1191"/>
      <c r="S4" s="1150" t="s">
        <v>9</v>
      </c>
      <c r="T4" s="1146"/>
      <c r="U4" s="1143" t="s">
        <v>8</v>
      </c>
      <c r="V4" s="978"/>
      <c r="W4" s="1148"/>
      <c r="X4" s="1136"/>
    </row>
    <row r="5" spans="1:47" s="21" customFormat="1" ht="21.95" customHeight="1" thickBot="1">
      <c r="A5" s="1165"/>
      <c r="B5" s="1169"/>
      <c r="C5" s="1158"/>
      <c r="D5" s="1181"/>
      <c r="E5" s="1175"/>
      <c r="F5" s="518" t="s">
        <v>25</v>
      </c>
      <c r="G5" s="1158"/>
      <c r="H5" s="1158"/>
      <c r="I5" s="164" t="s">
        <v>19</v>
      </c>
      <c r="J5" s="1160"/>
      <c r="K5" s="1185"/>
      <c r="L5" s="1165"/>
      <c r="M5" s="1169"/>
      <c r="N5" s="320" t="s">
        <v>107</v>
      </c>
      <c r="O5" s="287" t="s">
        <v>108</v>
      </c>
      <c r="P5" s="307" t="s">
        <v>107</v>
      </c>
      <c r="Q5" s="288" t="s">
        <v>108</v>
      </c>
      <c r="R5" s="1192"/>
      <c r="S5" s="320" t="s">
        <v>107</v>
      </c>
      <c r="T5" s="287" t="s">
        <v>108</v>
      </c>
      <c r="U5" s="307" t="s">
        <v>107</v>
      </c>
      <c r="V5" s="365" t="s">
        <v>108</v>
      </c>
      <c r="W5" s="1149"/>
      <c r="X5" s="1137"/>
      <c r="Y5" s="19"/>
      <c r="Z5" s="19"/>
      <c r="AA5" s="19"/>
      <c r="AB5" s="19"/>
      <c r="AC5" s="19"/>
      <c r="AD5" s="19"/>
      <c r="AE5" s="19"/>
      <c r="AF5" s="19"/>
      <c r="AG5" s="19"/>
      <c r="AH5" s="19"/>
      <c r="AI5" s="19"/>
      <c r="AJ5" s="19"/>
      <c r="AK5" s="19"/>
      <c r="AL5" s="19"/>
      <c r="AM5" s="19"/>
      <c r="AN5" s="19"/>
      <c r="AO5" s="19"/>
      <c r="AP5" s="19"/>
      <c r="AQ5" s="19"/>
      <c r="AR5" s="19"/>
      <c r="AS5" s="19"/>
      <c r="AT5" s="19"/>
      <c r="AU5" s="19"/>
    </row>
    <row r="6" spans="1:47" s="456" customFormat="1" ht="60" customHeight="1">
      <c r="A6" s="503">
        <v>1</v>
      </c>
      <c r="B6" s="451" t="s">
        <v>455</v>
      </c>
      <c r="C6" s="451" t="s">
        <v>254</v>
      </c>
      <c r="D6" s="451" t="s">
        <v>456</v>
      </c>
      <c r="E6" s="451"/>
      <c r="F6" s="451" t="s">
        <v>255</v>
      </c>
      <c r="G6" s="452">
        <v>42381</v>
      </c>
      <c r="H6" s="452">
        <v>42386</v>
      </c>
      <c r="I6" s="241">
        <v>2</v>
      </c>
      <c r="J6" s="451" t="s">
        <v>256</v>
      </c>
      <c r="K6" s="453"/>
      <c r="L6" s="75">
        <v>1</v>
      </c>
      <c r="M6" s="454" t="s">
        <v>455</v>
      </c>
      <c r="N6" s="426">
        <v>0</v>
      </c>
      <c r="O6" s="377">
        <v>0</v>
      </c>
      <c r="P6" s="383">
        <v>0</v>
      </c>
      <c r="Q6" s="429">
        <v>0</v>
      </c>
      <c r="R6" s="427">
        <v>0</v>
      </c>
      <c r="S6" s="432">
        <v>0</v>
      </c>
      <c r="T6" s="380">
        <v>5</v>
      </c>
      <c r="U6" s="386">
        <v>0</v>
      </c>
      <c r="V6" s="433">
        <v>0</v>
      </c>
      <c r="W6" s="438">
        <v>5</v>
      </c>
      <c r="X6" s="436">
        <f>SUM(S6:W6)</f>
        <v>10</v>
      </c>
      <c r="Y6" s="455"/>
      <c r="Z6" s="455"/>
      <c r="AA6" s="455"/>
      <c r="AB6" s="455"/>
      <c r="AC6" s="455"/>
      <c r="AD6" s="455"/>
      <c r="AE6" s="455"/>
      <c r="AF6" s="455"/>
      <c r="AG6" s="455"/>
      <c r="AH6" s="455"/>
      <c r="AI6" s="455"/>
      <c r="AJ6" s="455"/>
      <c r="AK6" s="455"/>
      <c r="AL6" s="455"/>
      <c r="AM6" s="455"/>
      <c r="AN6" s="455"/>
      <c r="AO6" s="455"/>
      <c r="AP6" s="455"/>
      <c r="AQ6" s="455"/>
      <c r="AR6" s="455"/>
      <c r="AS6" s="455"/>
      <c r="AT6" s="455"/>
      <c r="AU6" s="455"/>
    </row>
    <row r="7" spans="1:47" s="456" customFormat="1" ht="76.5" customHeight="1">
      <c r="A7" s="641">
        <v>2</v>
      </c>
      <c r="B7" s="664" t="s">
        <v>457</v>
      </c>
      <c r="C7" s="665" t="s">
        <v>458</v>
      </c>
      <c r="D7" s="665" t="s">
        <v>458</v>
      </c>
      <c r="E7" s="665"/>
      <c r="F7" s="665" t="s">
        <v>242</v>
      </c>
      <c r="G7" s="666">
        <v>42738</v>
      </c>
      <c r="H7" s="666">
        <v>42738</v>
      </c>
      <c r="I7" s="165">
        <v>2</v>
      </c>
      <c r="J7" s="665" t="s">
        <v>459</v>
      </c>
      <c r="K7" s="667"/>
      <c r="L7" s="641">
        <v>2</v>
      </c>
      <c r="M7" s="668" t="s">
        <v>457</v>
      </c>
      <c r="N7" s="416">
        <v>0</v>
      </c>
      <c r="O7" s="378">
        <v>0</v>
      </c>
      <c r="P7" s="384">
        <v>0</v>
      </c>
      <c r="Q7" s="417">
        <v>0</v>
      </c>
      <c r="R7" s="427">
        <v>0</v>
      </c>
      <c r="S7" s="418">
        <v>0</v>
      </c>
      <c r="T7" s="381">
        <v>0</v>
      </c>
      <c r="U7" s="387">
        <v>0</v>
      </c>
      <c r="V7" s="434">
        <v>0</v>
      </c>
      <c r="W7" s="439">
        <v>0</v>
      </c>
      <c r="X7" s="436">
        <v>0</v>
      </c>
      <c r="Y7" s="455"/>
      <c r="Z7" s="455"/>
      <c r="AA7" s="455"/>
      <c r="AB7" s="455"/>
      <c r="AC7" s="455"/>
      <c r="AD7" s="455"/>
      <c r="AE7" s="455"/>
      <c r="AF7" s="455"/>
      <c r="AG7" s="455"/>
      <c r="AH7" s="455"/>
      <c r="AI7" s="455"/>
      <c r="AJ7" s="455"/>
      <c r="AK7" s="455"/>
      <c r="AL7" s="455"/>
      <c r="AM7" s="455"/>
      <c r="AN7" s="455"/>
      <c r="AO7" s="455"/>
      <c r="AP7" s="455"/>
      <c r="AQ7" s="455"/>
      <c r="AR7" s="455"/>
      <c r="AS7" s="455"/>
      <c r="AT7" s="455"/>
      <c r="AU7" s="455"/>
    </row>
    <row r="8" spans="1:47" s="456" customFormat="1" ht="78" customHeight="1">
      <c r="A8" s="260">
        <v>3</v>
      </c>
      <c r="B8" s="269" t="s">
        <v>460</v>
      </c>
      <c r="C8" s="269" t="s">
        <v>461</v>
      </c>
      <c r="D8" s="269" t="s">
        <v>257</v>
      </c>
      <c r="E8" s="269"/>
      <c r="F8" s="269" t="s">
        <v>242</v>
      </c>
      <c r="G8" s="270">
        <v>42758</v>
      </c>
      <c r="H8" s="270">
        <v>42758</v>
      </c>
      <c r="I8" s="58">
        <v>2</v>
      </c>
      <c r="J8" s="269" t="s">
        <v>462</v>
      </c>
      <c r="K8" s="458"/>
      <c r="L8" s="260">
        <v>3</v>
      </c>
      <c r="M8" s="460" t="s">
        <v>460</v>
      </c>
      <c r="N8" s="416">
        <v>0</v>
      </c>
      <c r="O8" s="378">
        <v>0</v>
      </c>
      <c r="P8" s="384">
        <v>0</v>
      </c>
      <c r="Q8" s="417">
        <v>0</v>
      </c>
      <c r="R8" s="427">
        <v>0</v>
      </c>
      <c r="S8" s="418">
        <v>0</v>
      </c>
      <c r="T8" s="381">
        <v>1</v>
      </c>
      <c r="U8" s="387">
        <v>0</v>
      </c>
      <c r="V8" s="434">
        <v>0</v>
      </c>
      <c r="W8" s="439">
        <v>1</v>
      </c>
      <c r="X8" s="436">
        <f>SUM(S8:W8)</f>
        <v>2</v>
      </c>
      <c r="Y8" s="455"/>
      <c r="Z8" s="455"/>
      <c r="AA8" s="455"/>
      <c r="AB8" s="455"/>
      <c r="AC8" s="455"/>
      <c r="AD8" s="455"/>
      <c r="AE8" s="455"/>
      <c r="AF8" s="455"/>
      <c r="AG8" s="455"/>
      <c r="AH8" s="455"/>
      <c r="AI8" s="455"/>
      <c r="AJ8" s="455"/>
      <c r="AK8" s="455"/>
      <c r="AL8" s="455"/>
      <c r="AM8" s="455"/>
      <c r="AN8" s="455"/>
      <c r="AO8" s="455"/>
      <c r="AP8" s="455"/>
      <c r="AQ8" s="455"/>
      <c r="AR8" s="455"/>
      <c r="AS8" s="455"/>
      <c r="AT8" s="455"/>
      <c r="AU8" s="455"/>
    </row>
    <row r="9" spans="1:47" s="456" customFormat="1" ht="76.5" customHeight="1">
      <c r="A9" s="626">
        <v>4</v>
      </c>
      <c r="B9" s="664" t="s">
        <v>463</v>
      </c>
      <c r="C9" s="665" t="s">
        <v>464</v>
      </c>
      <c r="D9" s="665" t="s">
        <v>464</v>
      </c>
      <c r="E9" s="665"/>
      <c r="F9" s="665" t="s">
        <v>242</v>
      </c>
      <c r="G9" s="666">
        <v>42759</v>
      </c>
      <c r="H9" s="666">
        <v>42759</v>
      </c>
      <c r="I9" s="165"/>
      <c r="J9" s="665" t="s">
        <v>465</v>
      </c>
      <c r="K9" s="667"/>
      <c r="L9" s="626">
        <v>4</v>
      </c>
      <c r="M9" s="668" t="s">
        <v>463</v>
      </c>
      <c r="N9" s="416">
        <v>0</v>
      </c>
      <c r="O9" s="378">
        <v>0</v>
      </c>
      <c r="P9" s="384">
        <v>0</v>
      </c>
      <c r="Q9" s="417">
        <v>0</v>
      </c>
      <c r="R9" s="427">
        <v>0</v>
      </c>
      <c r="S9" s="418">
        <v>0</v>
      </c>
      <c r="T9" s="381">
        <v>3</v>
      </c>
      <c r="U9" s="387">
        <v>0</v>
      </c>
      <c r="V9" s="434">
        <v>0</v>
      </c>
      <c r="W9" s="439">
        <v>3</v>
      </c>
      <c r="X9" s="436">
        <f>SUM(S9:W9)</f>
        <v>6</v>
      </c>
      <c r="Y9" s="455"/>
      <c r="Z9" s="455"/>
      <c r="AA9" s="455"/>
      <c r="AB9" s="455"/>
      <c r="AC9" s="455"/>
      <c r="AD9" s="455"/>
      <c r="AE9" s="455"/>
      <c r="AF9" s="455"/>
      <c r="AG9" s="455"/>
      <c r="AH9" s="455"/>
      <c r="AI9" s="455"/>
      <c r="AJ9" s="455"/>
      <c r="AK9" s="455"/>
      <c r="AL9" s="455"/>
      <c r="AM9" s="455"/>
      <c r="AN9" s="455"/>
      <c r="AO9" s="455"/>
      <c r="AP9" s="455"/>
      <c r="AQ9" s="455"/>
      <c r="AR9" s="455"/>
      <c r="AS9" s="455"/>
      <c r="AT9" s="455"/>
      <c r="AU9" s="455"/>
    </row>
    <row r="10" spans="1:47" s="456" customFormat="1" ht="82.5" customHeight="1">
      <c r="A10" s="260">
        <v>5</v>
      </c>
      <c r="B10" s="457" t="s">
        <v>466</v>
      </c>
      <c r="C10" s="269" t="s">
        <v>467</v>
      </c>
      <c r="D10" s="269" t="s">
        <v>468</v>
      </c>
      <c r="E10" s="269"/>
      <c r="F10" s="269" t="s">
        <v>242</v>
      </c>
      <c r="G10" s="270">
        <v>42754</v>
      </c>
      <c r="H10" s="270">
        <v>42754</v>
      </c>
      <c r="I10" s="58"/>
      <c r="J10" s="269" t="s">
        <v>469</v>
      </c>
      <c r="K10" s="458"/>
      <c r="L10" s="260">
        <v>5</v>
      </c>
      <c r="M10" s="459" t="s">
        <v>466</v>
      </c>
      <c r="N10" s="423">
        <v>0</v>
      </c>
      <c r="O10" s="408">
        <v>0</v>
      </c>
      <c r="P10" s="409">
        <v>0</v>
      </c>
      <c r="Q10" s="430">
        <v>0</v>
      </c>
      <c r="R10" s="428">
        <v>0</v>
      </c>
      <c r="S10" s="425">
        <v>0</v>
      </c>
      <c r="T10" s="410">
        <v>1</v>
      </c>
      <c r="U10" s="411">
        <v>0</v>
      </c>
      <c r="V10" s="435">
        <v>0</v>
      </c>
      <c r="W10" s="440">
        <v>1</v>
      </c>
      <c r="X10" s="437">
        <f>SUM(S10:W10)</f>
        <v>2</v>
      </c>
      <c r="Y10" s="455"/>
      <c r="Z10" s="455"/>
      <c r="AA10" s="455"/>
      <c r="AB10" s="455"/>
      <c r="AC10" s="455"/>
      <c r="AD10" s="455"/>
      <c r="AE10" s="455"/>
      <c r="AF10" s="455"/>
      <c r="AG10" s="455"/>
      <c r="AH10" s="455"/>
      <c r="AI10" s="455"/>
      <c r="AJ10" s="455"/>
      <c r="AK10" s="455"/>
      <c r="AL10" s="455"/>
      <c r="AM10" s="455"/>
      <c r="AN10" s="455"/>
      <c r="AO10" s="455"/>
      <c r="AP10" s="455"/>
      <c r="AQ10" s="455"/>
      <c r="AR10" s="455"/>
      <c r="AS10" s="455"/>
      <c r="AT10" s="455"/>
      <c r="AU10" s="455"/>
    </row>
    <row r="11" spans="1:47" s="456" customFormat="1" ht="91.5" customHeight="1" thickBot="1">
      <c r="A11" s="643">
        <v>6</v>
      </c>
      <c r="B11" s="669" t="s">
        <v>470</v>
      </c>
      <c r="C11" s="670" t="s">
        <v>471</v>
      </c>
      <c r="D11" s="670" t="s">
        <v>472</v>
      </c>
      <c r="E11" s="670"/>
      <c r="F11" s="670" t="s">
        <v>242</v>
      </c>
      <c r="G11" s="671">
        <v>42754</v>
      </c>
      <c r="H11" s="671">
        <v>42754</v>
      </c>
      <c r="I11" s="490"/>
      <c r="J11" s="670" t="s">
        <v>473</v>
      </c>
      <c r="K11" s="672"/>
      <c r="L11" s="643">
        <v>6</v>
      </c>
      <c r="M11" s="673" t="s">
        <v>470</v>
      </c>
      <c r="N11" s="420">
        <v>0</v>
      </c>
      <c r="O11" s="379">
        <v>0</v>
      </c>
      <c r="P11" s="385">
        <v>0</v>
      </c>
      <c r="Q11" s="431">
        <v>0</v>
      </c>
      <c r="R11" s="448">
        <v>0</v>
      </c>
      <c r="S11" s="382">
        <v>0</v>
      </c>
      <c r="T11" s="382">
        <v>0</v>
      </c>
      <c r="U11" s="388">
        <v>0</v>
      </c>
      <c r="V11" s="449">
        <v>1</v>
      </c>
      <c r="W11" s="441">
        <v>1</v>
      </c>
      <c r="X11" s="450">
        <f>SUM(S11:W11)</f>
        <v>2</v>
      </c>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row>
    <row r="12" spans="1:47" ht="32.25" customHeight="1" thickBot="1">
      <c r="B12" s="1152" t="s">
        <v>908</v>
      </c>
      <c r="C12" s="1152"/>
      <c r="D12" s="1152"/>
      <c r="E12" s="1152"/>
      <c r="F12" s="1152"/>
      <c r="G12" s="1152"/>
      <c r="H12" s="1152"/>
      <c r="I12" s="1152"/>
      <c r="J12" s="1152"/>
      <c r="K12" s="765">
        <v>57</v>
      </c>
      <c r="L12" s="471"/>
      <c r="M12" s="472"/>
      <c r="N12" s="1153"/>
      <c r="O12" s="1153"/>
      <c r="P12" s="1153"/>
      <c r="Q12" s="1153"/>
      <c r="R12" s="1153"/>
      <c r="S12" s="1153"/>
      <c r="T12" s="1153"/>
      <c r="U12" s="1153"/>
      <c r="V12" s="1153"/>
      <c r="W12" s="1153"/>
      <c r="X12" s="766">
        <v>58</v>
      </c>
      <c r="Y12" s="19"/>
      <c r="Z12" s="19"/>
      <c r="AA12" s="19"/>
      <c r="AB12" s="19"/>
      <c r="AC12" s="19"/>
      <c r="AD12" s="19"/>
      <c r="AE12" s="19"/>
      <c r="AF12" s="19"/>
      <c r="AG12" s="19"/>
      <c r="AH12" s="19"/>
      <c r="AI12" s="19"/>
      <c r="AJ12" s="19"/>
      <c r="AK12" s="19"/>
      <c r="AL12" s="19"/>
      <c r="AM12" s="19"/>
      <c r="AN12" s="19"/>
      <c r="AO12" s="19"/>
      <c r="AP12" s="19"/>
      <c r="AQ12" s="19"/>
      <c r="AR12" s="19"/>
      <c r="AS12" s="19"/>
      <c r="AT12" s="19"/>
      <c r="AU12" s="19"/>
    </row>
    <row r="13" spans="1:47" ht="21.95" customHeight="1" thickBot="1">
      <c r="A13" s="1163" t="s">
        <v>106</v>
      </c>
      <c r="B13" s="1166" t="s">
        <v>20</v>
      </c>
      <c r="C13" s="1170" t="s">
        <v>21</v>
      </c>
      <c r="D13" s="1171" t="s">
        <v>22</v>
      </c>
      <c r="E13" s="1173" t="s">
        <v>12</v>
      </c>
      <c r="F13" s="1170" t="s">
        <v>24</v>
      </c>
      <c r="G13" s="1170" t="s">
        <v>278</v>
      </c>
      <c r="H13" s="1170"/>
      <c r="I13" s="1176" t="s">
        <v>17</v>
      </c>
      <c r="J13" s="1173" t="s">
        <v>26</v>
      </c>
      <c r="K13" s="1182" t="s">
        <v>27</v>
      </c>
      <c r="L13" s="1163" t="s">
        <v>106</v>
      </c>
      <c r="M13" s="1166" t="s">
        <v>20</v>
      </c>
      <c r="N13" s="1138" t="s">
        <v>5</v>
      </c>
      <c r="O13" s="1139"/>
      <c r="P13" s="1139"/>
      <c r="Q13" s="1139"/>
      <c r="R13" s="1123"/>
      <c r="S13" s="1139"/>
      <c r="T13" s="1139"/>
      <c r="U13" s="1139"/>
      <c r="V13" s="1139"/>
      <c r="W13" s="1139"/>
      <c r="X13" s="1124" t="s">
        <v>17</v>
      </c>
      <c r="Y13" s="19"/>
      <c r="Z13" s="19"/>
      <c r="AA13" s="19"/>
      <c r="AB13" s="19"/>
      <c r="AC13" s="19"/>
      <c r="AD13" s="19"/>
      <c r="AE13" s="19"/>
      <c r="AF13" s="19"/>
      <c r="AG13" s="19"/>
      <c r="AH13" s="19"/>
      <c r="AI13" s="19"/>
      <c r="AJ13" s="19"/>
      <c r="AK13" s="19"/>
      <c r="AL13" s="19"/>
      <c r="AM13" s="19"/>
      <c r="AN13" s="19"/>
      <c r="AO13" s="19"/>
      <c r="AP13" s="19"/>
      <c r="AQ13" s="19"/>
      <c r="AR13" s="19"/>
      <c r="AS13" s="19"/>
      <c r="AT13" s="19"/>
      <c r="AU13" s="19"/>
    </row>
    <row r="14" spans="1:47" s="21" customFormat="1" ht="21.95" customHeight="1">
      <c r="A14" s="1164"/>
      <c r="B14" s="1167"/>
      <c r="C14" s="1157"/>
      <c r="D14" s="1172"/>
      <c r="E14" s="1174"/>
      <c r="F14" s="1157"/>
      <c r="G14" s="1157"/>
      <c r="H14" s="1157"/>
      <c r="I14" s="1177"/>
      <c r="J14" s="1178"/>
      <c r="K14" s="1183"/>
      <c r="L14" s="1164"/>
      <c r="M14" s="1167"/>
      <c r="N14" s="1140" t="s">
        <v>112</v>
      </c>
      <c r="O14" s="1141"/>
      <c r="P14" s="1141"/>
      <c r="Q14" s="1142">
        <v>18</v>
      </c>
      <c r="R14" s="1147" t="s">
        <v>10</v>
      </c>
      <c r="S14" s="1132" t="s">
        <v>113</v>
      </c>
      <c r="T14" s="1133"/>
      <c r="U14" s="1133"/>
      <c r="V14" s="1134">
        <v>18</v>
      </c>
      <c r="W14" s="1147" t="s">
        <v>10</v>
      </c>
      <c r="X14" s="1135" t="s">
        <v>17</v>
      </c>
      <c r="Y14" s="19"/>
      <c r="Z14" s="19"/>
      <c r="AA14" s="19"/>
      <c r="AB14" s="19"/>
      <c r="AC14" s="19"/>
      <c r="AD14" s="19"/>
      <c r="AE14" s="19"/>
      <c r="AF14" s="19"/>
      <c r="AG14" s="19"/>
      <c r="AH14" s="19"/>
      <c r="AI14" s="19"/>
      <c r="AJ14" s="19"/>
      <c r="AK14" s="19"/>
      <c r="AL14" s="19"/>
      <c r="AM14" s="19"/>
      <c r="AN14" s="19"/>
      <c r="AO14" s="19"/>
      <c r="AP14" s="19"/>
      <c r="AQ14" s="19"/>
      <c r="AR14" s="19"/>
      <c r="AS14" s="19"/>
      <c r="AT14" s="19"/>
      <c r="AU14" s="19"/>
    </row>
    <row r="15" spans="1:47" s="21" customFormat="1" ht="21.95" customHeight="1">
      <c r="A15" s="1164"/>
      <c r="B15" s="1168" t="s">
        <v>19</v>
      </c>
      <c r="C15" s="1179" t="s">
        <v>19</v>
      </c>
      <c r="D15" s="1180" t="s">
        <v>23</v>
      </c>
      <c r="E15" s="1174"/>
      <c r="F15" s="519" t="s">
        <v>19</v>
      </c>
      <c r="G15" s="1157" t="s">
        <v>15</v>
      </c>
      <c r="H15" s="1157" t="s">
        <v>16</v>
      </c>
      <c r="I15" s="163" t="s">
        <v>18</v>
      </c>
      <c r="J15" s="1159" t="s">
        <v>19</v>
      </c>
      <c r="K15" s="1184" t="s">
        <v>19</v>
      </c>
      <c r="L15" s="1164"/>
      <c r="M15" s="1168" t="s">
        <v>19</v>
      </c>
      <c r="N15" s="1150" t="s">
        <v>8</v>
      </c>
      <c r="O15" s="1146"/>
      <c r="P15" s="1143" t="s">
        <v>9</v>
      </c>
      <c r="Q15" s="1144"/>
      <c r="R15" s="1148"/>
      <c r="S15" s="1145" t="s">
        <v>9</v>
      </c>
      <c r="T15" s="1146"/>
      <c r="U15" s="1143" t="s">
        <v>8</v>
      </c>
      <c r="V15" s="978"/>
      <c r="W15" s="1148"/>
      <c r="X15" s="1136"/>
      <c r="Y15" s="19"/>
      <c r="Z15" s="19"/>
      <c r="AA15" s="19"/>
      <c r="AB15" s="19"/>
      <c r="AC15" s="19"/>
      <c r="AD15" s="19"/>
      <c r="AE15" s="19"/>
      <c r="AF15" s="19"/>
      <c r="AG15" s="19"/>
      <c r="AH15" s="19"/>
      <c r="AI15" s="19"/>
      <c r="AJ15" s="19"/>
      <c r="AK15" s="19"/>
      <c r="AL15" s="19"/>
      <c r="AM15" s="19"/>
      <c r="AN15" s="19"/>
      <c r="AO15" s="19"/>
      <c r="AP15" s="19"/>
      <c r="AQ15" s="19"/>
      <c r="AR15" s="19"/>
      <c r="AS15" s="19"/>
      <c r="AT15" s="19"/>
      <c r="AU15" s="19"/>
    </row>
    <row r="16" spans="1:47" s="21" customFormat="1" ht="27.75" customHeight="1" thickBot="1">
      <c r="A16" s="1165"/>
      <c r="B16" s="1169"/>
      <c r="C16" s="1158"/>
      <c r="D16" s="1181"/>
      <c r="E16" s="1175"/>
      <c r="F16" s="518" t="s">
        <v>25</v>
      </c>
      <c r="G16" s="1158"/>
      <c r="H16" s="1158"/>
      <c r="I16" s="164" t="s">
        <v>19</v>
      </c>
      <c r="J16" s="1160"/>
      <c r="K16" s="1185"/>
      <c r="L16" s="1165"/>
      <c r="M16" s="1169"/>
      <c r="N16" s="320" t="s">
        <v>107</v>
      </c>
      <c r="O16" s="287" t="s">
        <v>108</v>
      </c>
      <c r="P16" s="307" t="s">
        <v>107</v>
      </c>
      <c r="Q16" s="288" t="s">
        <v>108</v>
      </c>
      <c r="R16" s="1149"/>
      <c r="S16" s="289" t="s">
        <v>107</v>
      </c>
      <c r="T16" s="287" t="s">
        <v>108</v>
      </c>
      <c r="U16" s="307" t="s">
        <v>107</v>
      </c>
      <c r="V16" s="365" t="s">
        <v>108</v>
      </c>
      <c r="W16" s="1149"/>
      <c r="X16" s="1137"/>
      <c r="Y16" s="19"/>
      <c r="Z16" s="19"/>
      <c r="AA16" s="19"/>
      <c r="AB16" s="19"/>
      <c r="AC16" s="19"/>
      <c r="AD16" s="19"/>
      <c r="AE16" s="19"/>
      <c r="AF16" s="19"/>
      <c r="AG16" s="19"/>
      <c r="AH16" s="19"/>
      <c r="AI16" s="19"/>
      <c r="AJ16" s="19"/>
      <c r="AK16" s="19"/>
      <c r="AL16" s="19"/>
      <c r="AM16" s="19"/>
      <c r="AN16" s="19"/>
      <c r="AO16" s="19"/>
      <c r="AP16" s="19"/>
      <c r="AQ16" s="19"/>
      <c r="AR16" s="19"/>
      <c r="AS16" s="19"/>
      <c r="AT16" s="19"/>
      <c r="AU16" s="19"/>
    </row>
    <row r="17" spans="1:47" s="456" customFormat="1" ht="76.5" customHeight="1">
      <c r="A17" s="75">
        <v>7</v>
      </c>
      <c r="B17" s="457" t="s">
        <v>474</v>
      </c>
      <c r="C17" s="269" t="s">
        <v>458</v>
      </c>
      <c r="D17" s="269" t="s">
        <v>458</v>
      </c>
      <c r="E17" s="269"/>
      <c r="F17" s="269" t="s">
        <v>242</v>
      </c>
      <c r="G17" s="270">
        <v>42752</v>
      </c>
      <c r="H17" s="270">
        <v>42752</v>
      </c>
      <c r="I17" s="58"/>
      <c r="J17" s="269" t="s">
        <v>475</v>
      </c>
      <c r="K17" s="458"/>
      <c r="L17" s="75">
        <v>7</v>
      </c>
      <c r="M17" s="459" t="s">
        <v>474</v>
      </c>
      <c r="N17" s="426">
        <v>0</v>
      </c>
      <c r="O17" s="377">
        <v>0</v>
      </c>
      <c r="P17" s="383">
        <v>0</v>
      </c>
      <c r="Q17" s="429">
        <v>0</v>
      </c>
      <c r="R17" s="419">
        <v>0</v>
      </c>
      <c r="S17" s="432">
        <v>0</v>
      </c>
      <c r="T17" s="380">
        <v>0</v>
      </c>
      <c r="U17" s="386">
        <v>0</v>
      </c>
      <c r="V17" s="433">
        <v>1</v>
      </c>
      <c r="W17" s="438">
        <v>1</v>
      </c>
      <c r="X17" s="436">
        <f t="shared" ref="X17:X24" si="0">SUM(S17:W17)</f>
        <v>2</v>
      </c>
      <c r="Y17" s="455"/>
      <c r="Z17" s="455"/>
      <c r="AA17" s="455"/>
      <c r="AB17" s="455"/>
      <c r="AC17" s="455"/>
      <c r="AD17" s="455"/>
      <c r="AE17" s="455"/>
      <c r="AF17" s="455"/>
      <c r="AG17" s="455"/>
      <c r="AH17" s="455"/>
      <c r="AI17" s="455"/>
      <c r="AJ17" s="455"/>
      <c r="AK17" s="455"/>
      <c r="AL17" s="455"/>
      <c r="AM17" s="455"/>
      <c r="AN17" s="455"/>
      <c r="AO17" s="455"/>
      <c r="AP17" s="455"/>
      <c r="AQ17" s="455"/>
      <c r="AR17" s="455"/>
      <c r="AS17" s="455"/>
      <c r="AT17" s="455"/>
      <c r="AU17" s="455"/>
    </row>
    <row r="18" spans="1:47" s="456" customFormat="1" ht="60" customHeight="1">
      <c r="A18" s="641">
        <v>8</v>
      </c>
      <c r="B18" s="664" t="s">
        <v>476</v>
      </c>
      <c r="C18" s="665" t="s">
        <v>477</v>
      </c>
      <c r="D18" s="665" t="s">
        <v>938</v>
      </c>
      <c r="E18" s="665" t="s">
        <v>478</v>
      </c>
      <c r="F18" s="665" t="s">
        <v>242</v>
      </c>
      <c r="G18" s="666">
        <v>42771</v>
      </c>
      <c r="H18" s="666">
        <v>42780</v>
      </c>
      <c r="I18" s="165"/>
      <c r="J18" s="665" t="s">
        <v>479</v>
      </c>
      <c r="K18" s="667"/>
      <c r="L18" s="641">
        <v>8</v>
      </c>
      <c r="M18" s="668" t="s">
        <v>476</v>
      </c>
      <c r="N18" s="416">
        <v>0</v>
      </c>
      <c r="O18" s="378">
        <v>0</v>
      </c>
      <c r="P18" s="384">
        <v>0</v>
      </c>
      <c r="Q18" s="417">
        <v>0</v>
      </c>
      <c r="R18" s="419">
        <v>0</v>
      </c>
      <c r="S18" s="418">
        <v>0</v>
      </c>
      <c r="T18" s="381">
        <v>14</v>
      </c>
      <c r="U18" s="387">
        <v>0</v>
      </c>
      <c r="V18" s="434">
        <v>0</v>
      </c>
      <c r="W18" s="439">
        <v>14</v>
      </c>
      <c r="X18" s="436">
        <f t="shared" si="0"/>
        <v>28</v>
      </c>
      <c r="Y18" s="455"/>
      <c r="Z18" s="455"/>
      <c r="AA18" s="455"/>
      <c r="AB18" s="455"/>
      <c r="AC18" s="455"/>
      <c r="AD18" s="455"/>
      <c r="AE18" s="455"/>
      <c r="AF18" s="455"/>
      <c r="AG18" s="455"/>
      <c r="AH18" s="455"/>
      <c r="AI18" s="455"/>
      <c r="AJ18" s="455"/>
      <c r="AK18" s="455"/>
      <c r="AL18" s="455"/>
      <c r="AM18" s="455"/>
      <c r="AN18" s="455"/>
      <c r="AO18" s="455"/>
      <c r="AP18" s="455"/>
      <c r="AQ18" s="455"/>
      <c r="AR18" s="455"/>
      <c r="AS18" s="455"/>
      <c r="AT18" s="455"/>
      <c r="AU18" s="455"/>
    </row>
    <row r="19" spans="1:47" s="456" customFormat="1" ht="60" customHeight="1">
      <c r="A19" s="260">
        <v>9</v>
      </c>
      <c r="B19" s="457" t="s">
        <v>480</v>
      </c>
      <c r="C19" s="269" t="s">
        <v>481</v>
      </c>
      <c r="D19" s="269" t="s">
        <v>481</v>
      </c>
      <c r="E19" s="269"/>
      <c r="F19" s="269" t="s">
        <v>242</v>
      </c>
      <c r="G19" s="270">
        <v>42810</v>
      </c>
      <c r="H19" s="270">
        <v>42810</v>
      </c>
      <c r="I19" s="58"/>
      <c r="J19" s="269" t="s">
        <v>482</v>
      </c>
      <c r="K19" s="458"/>
      <c r="L19" s="260">
        <v>9</v>
      </c>
      <c r="M19" s="459" t="s">
        <v>480</v>
      </c>
      <c r="N19" s="416">
        <v>0</v>
      </c>
      <c r="O19" s="378">
        <v>0</v>
      </c>
      <c r="P19" s="384">
        <v>0</v>
      </c>
      <c r="Q19" s="417">
        <v>0</v>
      </c>
      <c r="R19" s="419">
        <v>0</v>
      </c>
      <c r="S19" s="418">
        <v>0</v>
      </c>
      <c r="T19" s="381">
        <v>2</v>
      </c>
      <c r="U19" s="387">
        <v>0</v>
      </c>
      <c r="V19" s="434">
        <v>0</v>
      </c>
      <c r="W19" s="439">
        <v>2</v>
      </c>
      <c r="X19" s="436">
        <f t="shared" si="0"/>
        <v>4</v>
      </c>
      <c r="Y19" s="455"/>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row>
    <row r="20" spans="1:47" s="456" customFormat="1" ht="60" customHeight="1">
      <c r="A20" s="626">
        <v>10</v>
      </c>
      <c r="B20" s="664" t="s">
        <v>483</v>
      </c>
      <c r="C20" s="665" t="s">
        <v>477</v>
      </c>
      <c r="D20" s="665" t="s">
        <v>938</v>
      </c>
      <c r="E20" s="665"/>
      <c r="F20" s="665" t="s">
        <v>242</v>
      </c>
      <c r="G20" s="666">
        <v>42799</v>
      </c>
      <c r="H20" s="666">
        <v>42799</v>
      </c>
      <c r="I20" s="165"/>
      <c r="J20" s="665" t="s">
        <v>484</v>
      </c>
      <c r="K20" s="667"/>
      <c r="L20" s="626">
        <v>10</v>
      </c>
      <c r="M20" s="668" t="s">
        <v>483</v>
      </c>
      <c r="N20" s="416">
        <v>0</v>
      </c>
      <c r="O20" s="378">
        <v>0</v>
      </c>
      <c r="P20" s="384">
        <v>0</v>
      </c>
      <c r="Q20" s="417">
        <v>0</v>
      </c>
      <c r="R20" s="419">
        <v>0</v>
      </c>
      <c r="S20" s="418">
        <v>0</v>
      </c>
      <c r="T20" s="381">
        <v>7</v>
      </c>
      <c r="U20" s="387">
        <v>0</v>
      </c>
      <c r="V20" s="434">
        <v>0</v>
      </c>
      <c r="W20" s="439">
        <v>7</v>
      </c>
      <c r="X20" s="436">
        <f t="shared" si="0"/>
        <v>14</v>
      </c>
      <c r="Y20" s="455"/>
      <c r="Z20" s="455"/>
      <c r="AA20" s="455"/>
      <c r="AB20" s="455"/>
      <c r="AC20" s="455"/>
      <c r="AD20" s="455"/>
      <c r="AE20" s="455"/>
      <c r="AF20" s="455"/>
      <c r="AG20" s="455"/>
      <c r="AH20" s="455"/>
      <c r="AI20" s="455"/>
      <c r="AJ20" s="455"/>
      <c r="AK20" s="455"/>
      <c r="AL20" s="455"/>
      <c r="AM20" s="455"/>
      <c r="AN20" s="455"/>
      <c r="AO20" s="455"/>
      <c r="AP20" s="455"/>
      <c r="AQ20" s="455"/>
      <c r="AR20" s="455"/>
      <c r="AS20" s="455"/>
      <c r="AT20" s="455"/>
      <c r="AU20" s="455"/>
    </row>
    <row r="21" spans="1:47" s="456" customFormat="1" ht="69" customHeight="1">
      <c r="A21" s="260">
        <v>11</v>
      </c>
      <c r="B21" s="269" t="s">
        <v>485</v>
      </c>
      <c r="C21" s="269" t="s">
        <v>486</v>
      </c>
      <c r="D21" s="269" t="s">
        <v>486</v>
      </c>
      <c r="E21" s="269">
        <f ca="1">E20:E24</f>
        <v>0</v>
      </c>
      <c r="F21" s="269" t="s">
        <v>242</v>
      </c>
      <c r="G21" s="270">
        <v>43203</v>
      </c>
      <c r="H21" s="270">
        <v>43203</v>
      </c>
      <c r="I21" s="58"/>
      <c r="J21" s="269" t="s">
        <v>487</v>
      </c>
      <c r="K21" s="458"/>
      <c r="L21" s="260">
        <v>11</v>
      </c>
      <c r="M21" s="460" t="s">
        <v>485</v>
      </c>
      <c r="N21" s="423">
        <v>0</v>
      </c>
      <c r="O21" s="408">
        <v>0</v>
      </c>
      <c r="P21" s="409">
        <v>0</v>
      </c>
      <c r="Q21" s="430">
        <v>0</v>
      </c>
      <c r="R21" s="424">
        <v>0</v>
      </c>
      <c r="S21" s="425">
        <v>0</v>
      </c>
      <c r="T21" s="410">
        <v>1</v>
      </c>
      <c r="U21" s="411">
        <v>0</v>
      </c>
      <c r="V21" s="435">
        <v>0</v>
      </c>
      <c r="W21" s="440">
        <v>1</v>
      </c>
      <c r="X21" s="437">
        <f t="shared" si="0"/>
        <v>2</v>
      </c>
      <c r="Y21" s="455"/>
      <c r="Z21" s="455"/>
      <c r="AA21" s="455"/>
      <c r="AB21" s="455"/>
      <c r="AC21" s="455"/>
      <c r="AD21" s="455"/>
      <c r="AE21" s="455"/>
      <c r="AF21" s="455"/>
      <c r="AG21" s="455"/>
      <c r="AH21" s="455"/>
      <c r="AI21" s="455"/>
      <c r="AJ21" s="455"/>
      <c r="AK21" s="455"/>
      <c r="AL21" s="455"/>
      <c r="AM21" s="455"/>
      <c r="AN21" s="455"/>
      <c r="AO21" s="455"/>
      <c r="AP21" s="455"/>
      <c r="AQ21" s="455"/>
      <c r="AR21" s="455"/>
      <c r="AS21" s="455"/>
      <c r="AT21" s="455"/>
      <c r="AU21" s="455"/>
    </row>
    <row r="22" spans="1:47" s="456" customFormat="1" ht="60" customHeight="1">
      <c r="A22" s="641">
        <v>12</v>
      </c>
      <c r="B22" s="665" t="s">
        <v>488</v>
      </c>
      <c r="C22" s="665" t="s">
        <v>489</v>
      </c>
      <c r="D22" s="665" t="s">
        <v>490</v>
      </c>
      <c r="E22" s="665"/>
      <c r="F22" s="665" t="s">
        <v>242</v>
      </c>
      <c r="G22" s="666">
        <v>43241</v>
      </c>
      <c r="H22" s="666">
        <v>42877</v>
      </c>
      <c r="I22" s="165"/>
      <c r="J22" s="665" t="s">
        <v>491</v>
      </c>
      <c r="K22" s="667"/>
      <c r="L22" s="641">
        <v>12</v>
      </c>
      <c r="M22" s="674" t="s">
        <v>488</v>
      </c>
      <c r="N22" s="423">
        <v>0</v>
      </c>
      <c r="O22" s="408">
        <v>0</v>
      </c>
      <c r="P22" s="409">
        <v>0</v>
      </c>
      <c r="Q22" s="430">
        <v>0</v>
      </c>
      <c r="R22" s="424">
        <v>0</v>
      </c>
      <c r="S22" s="425">
        <v>0</v>
      </c>
      <c r="T22" s="410">
        <v>1</v>
      </c>
      <c r="U22" s="411">
        <v>0</v>
      </c>
      <c r="V22" s="435">
        <v>0</v>
      </c>
      <c r="W22" s="440">
        <v>1</v>
      </c>
      <c r="X22" s="437">
        <f t="shared" si="0"/>
        <v>2</v>
      </c>
      <c r="Y22" s="455"/>
      <c r="Z22" s="455"/>
      <c r="AA22" s="455"/>
      <c r="AB22" s="455"/>
      <c r="AC22" s="455"/>
      <c r="AD22" s="455"/>
      <c r="AE22" s="455"/>
      <c r="AF22" s="455"/>
      <c r="AG22" s="455"/>
      <c r="AH22" s="455"/>
      <c r="AI22" s="455"/>
      <c r="AJ22" s="455"/>
      <c r="AK22" s="455"/>
      <c r="AL22" s="455"/>
      <c r="AM22" s="455"/>
      <c r="AN22" s="455"/>
      <c r="AO22" s="455"/>
      <c r="AP22" s="455"/>
      <c r="AQ22" s="455"/>
      <c r="AR22" s="455"/>
      <c r="AS22" s="455"/>
      <c r="AT22" s="455"/>
      <c r="AU22" s="455"/>
    </row>
    <row r="23" spans="1:47" s="456" customFormat="1" ht="91.5" customHeight="1">
      <c r="A23" s="75">
        <v>13</v>
      </c>
      <c r="B23" s="269" t="s">
        <v>492</v>
      </c>
      <c r="C23" s="269" t="s">
        <v>493</v>
      </c>
      <c r="D23" s="269" t="s">
        <v>494</v>
      </c>
      <c r="E23" s="269"/>
      <c r="F23" s="269" t="s">
        <v>242</v>
      </c>
      <c r="G23" s="270">
        <v>42871</v>
      </c>
      <c r="H23" s="270">
        <v>42872</v>
      </c>
      <c r="I23" s="58"/>
      <c r="J23" s="269" t="s">
        <v>495</v>
      </c>
      <c r="K23" s="458"/>
      <c r="L23" s="75">
        <v>13</v>
      </c>
      <c r="M23" s="460" t="s">
        <v>492</v>
      </c>
      <c r="N23" s="416">
        <v>0</v>
      </c>
      <c r="O23" s="378">
        <v>0</v>
      </c>
      <c r="P23" s="384">
        <v>0</v>
      </c>
      <c r="Q23" s="417">
        <v>0</v>
      </c>
      <c r="R23" s="419">
        <v>0</v>
      </c>
      <c r="S23" s="418">
        <v>0</v>
      </c>
      <c r="T23" s="381">
        <v>2</v>
      </c>
      <c r="U23" s="387">
        <v>0</v>
      </c>
      <c r="V23" s="434">
        <v>0</v>
      </c>
      <c r="W23" s="439">
        <v>2</v>
      </c>
      <c r="X23" s="436">
        <f t="shared" si="0"/>
        <v>4</v>
      </c>
      <c r="Y23" s="455"/>
      <c r="Z23" s="455"/>
      <c r="AA23" s="455"/>
      <c r="AB23" s="455"/>
      <c r="AC23" s="455"/>
      <c r="AD23" s="455"/>
      <c r="AE23" s="455"/>
      <c r="AF23" s="455"/>
      <c r="AG23" s="455"/>
      <c r="AH23" s="455"/>
      <c r="AI23" s="455"/>
      <c r="AJ23" s="455"/>
      <c r="AK23" s="455"/>
      <c r="AL23" s="455"/>
      <c r="AM23" s="455"/>
      <c r="AN23" s="455"/>
      <c r="AO23" s="455"/>
      <c r="AP23" s="455"/>
      <c r="AQ23" s="455"/>
      <c r="AR23" s="455"/>
      <c r="AS23" s="455"/>
      <c r="AT23" s="455"/>
      <c r="AU23" s="455"/>
    </row>
    <row r="24" spans="1:47" s="456" customFormat="1" ht="76.5" customHeight="1" thickBot="1">
      <c r="A24" s="643">
        <v>14</v>
      </c>
      <c r="B24" s="670" t="s">
        <v>496</v>
      </c>
      <c r="C24" s="670" t="s">
        <v>497</v>
      </c>
      <c r="D24" s="670" t="s">
        <v>245</v>
      </c>
      <c r="E24" s="670"/>
      <c r="F24" s="670" t="s">
        <v>242</v>
      </c>
      <c r="G24" s="671">
        <v>42870</v>
      </c>
      <c r="H24" s="671">
        <v>42870</v>
      </c>
      <c r="I24" s="490"/>
      <c r="J24" s="670" t="s">
        <v>498</v>
      </c>
      <c r="K24" s="672"/>
      <c r="L24" s="643">
        <v>14</v>
      </c>
      <c r="M24" s="675" t="s">
        <v>496</v>
      </c>
      <c r="N24" s="442">
        <v>0</v>
      </c>
      <c r="O24" s="443">
        <v>0</v>
      </c>
      <c r="P24" s="444">
        <v>0</v>
      </c>
      <c r="Q24" s="445">
        <v>0</v>
      </c>
      <c r="R24" s="447">
        <v>0</v>
      </c>
      <c r="S24" s="466">
        <v>10</v>
      </c>
      <c r="T24" s="467">
        <v>54</v>
      </c>
      <c r="U24" s="468">
        <v>3</v>
      </c>
      <c r="V24" s="469">
        <v>8</v>
      </c>
      <c r="W24" s="446">
        <f>SUM(N24:V24)</f>
        <v>75</v>
      </c>
      <c r="X24" s="470">
        <f t="shared" si="0"/>
        <v>150</v>
      </c>
      <c r="Y24" s="455"/>
      <c r="Z24" s="455"/>
      <c r="AA24" s="455"/>
      <c r="AB24" s="455"/>
      <c r="AC24" s="455"/>
      <c r="AD24" s="455"/>
      <c r="AE24" s="455"/>
      <c r="AF24" s="455"/>
      <c r="AG24" s="455"/>
      <c r="AH24" s="455"/>
      <c r="AI24" s="455"/>
      <c r="AJ24" s="455"/>
      <c r="AK24" s="455"/>
      <c r="AL24" s="455"/>
      <c r="AM24" s="455"/>
      <c r="AN24" s="455"/>
      <c r="AO24" s="455"/>
      <c r="AP24" s="455"/>
      <c r="AQ24" s="455"/>
      <c r="AR24" s="455"/>
      <c r="AS24" s="455"/>
      <c r="AT24" s="455"/>
      <c r="AU24" s="455"/>
    </row>
    <row r="25" spans="1:47" ht="32.25" customHeight="1" thickBot="1">
      <c r="B25" s="1152" t="s">
        <v>908</v>
      </c>
      <c r="C25" s="1152"/>
      <c r="D25" s="1152"/>
      <c r="E25" s="1152"/>
      <c r="F25" s="1152"/>
      <c r="G25" s="1152"/>
      <c r="H25" s="1152"/>
      <c r="I25" s="1152"/>
      <c r="J25" s="1152"/>
      <c r="K25" s="765">
        <v>59</v>
      </c>
      <c r="M25" s="1"/>
      <c r="N25" s="1156"/>
      <c r="O25" s="1156"/>
      <c r="P25" s="1156"/>
      <c r="Q25" s="1156"/>
      <c r="R25" s="1156"/>
      <c r="S25" s="1156"/>
      <c r="T25" s="1156"/>
      <c r="U25" s="1156"/>
      <c r="V25" s="1156"/>
      <c r="W25" s="1156"/>
      <c r="X25" s="765">
        <v>60</v>
      </c>
      <c r="Y25" s="19"/>
      <c r="Z25" s="19"/>
      <c r="AA25" s="19"/>
      <c r="AB25" s="19"/>
      <c r="AC25" s="19"/>
      <c r="AD25" s="19"/>
      <c r="AE25" s="19"/>
      <c r="AF25" s="19"/>
      <c r="AG25" s="19"/>
      <c r="AH25" s="19"/>
      <c r="AI25" s="19"/>
      <c r="AJ25" s="19"/>
      <c r="AK25" s="19"/>
      <c r="AL25" s="19"/>
      <c r="AM25" s="19"/>
      <c r="AN25" s="19"/>
      <c r="AO25" s="19"/>
      <c r="AP25" s="19"/>
      <c r="AQ25" s="19"/>
      <c r="AR25" s="19"/>
      <c r="AS25" s="19"/>
      <c r="AT25" s="19"/>
      <c r="AU25" s="19"/>
    </row>
    <row r="26" spans="1:47" ht="21.95" customHeight="1" thickBot="1">
      <c r="A26" s="1163" t="s">
        <v>106</v>
      </c>
      <c r="B26" s="1166" t="s">
        <v>20</v>
      </c>
      <c r="C26" s="1170" t="s">
        <v>21</v>
      </c>
      <c r="D26" s="1171" t="s">
        <v>22</v>
      </c>
      <c r="E26" s="1173" t="s">
        <v>12</v>
      </c>
      <c r="F26" s="1170" t="s">
        <v>24</v>
      </c>
      <c r="G26" s="1170" t="s">
        <v>278</v>
      </c>
      <c r="H26" s="1170"/>
      <c r="I26" s="1176" t="s">
        <v>17</v>
      </c>
      <c r="J26" s="1173" t="s">
        <v>26</v>
      </c>
      <c r="K26" s="1182" t="s">
        <v>27</v>
      </c>
      <c r="L26" s="1163" t="s">
        <v>106</v>
      </c>
      <c r="M26" s="1166" t="s">
        <v>20</v>
      </c>
      <c r="N26" s="1138" t="s">
        <v>5</v>
      </c>
      <c r="O26" s="1139"/>
      <c r="P26" s="1139"/>
      <c r="Q26" s="1139"/>
      <c r="R26" s="1123"/>
      <c r="S26" s="1139"/>
      <c r="T26" s="1139"/>
      <c r="U26" s="1139"/>
      <c r="V26" s="1139"/>
      <c r="W26" s="1139"/>
      <c r="X26" s="1124" t="s">
        <v>17</v>
      </c>
      <c r="Y26" s="19"/>
      <c r="Z26" s="19"/>
      <c r="AA26" s="19"/>
      <c r="AB26" s="19"/>
      <c r="AC26" s="19"/>
      <c r="AD26" s="19"/>
      <c r="AE26" s="19"/>
      <c r="AF26" s="19"/>
      <c r="AG26" s="19"/>
      <c r="AH26" s="19"/>
      <c r="AI26" s="19"/>
      <c r="AJ26" s="19"/>
      <c r="AK26" s="19"/>
      <c r="AL26" s="19"/>
      <c r="AM26" s="19"/>
      <c r="AN26" s="19"/>
      <c r="AO26" s="19"/>
      <c r="AP26" s="19"/>
      <c r="AQ26" s="19"/>
      <c r="AR26" s="19"/>
      <c r="AS26" s="19"/>
      <c r="AT26" s="19"/>
      <c r="AU26" s="19"/>
    </row>
    <row r="27" spans="1:47" s="21" customFormat="1" ht="21.95" customHeight="1">
      <c r="A27" s="1164"/>
      <c r="B27" s="1167"/>
      <c r="C27" s="1157"/>
      <c r="D27" s="1172"/>
      <c r="E27" s="1174"/>
      <c r="F27" s="1157"/>
      <c r="G27" s="1157"/>
      <c r="H27" s="1157"/>
      <c r="I27" s="1177"/>
      <c r="J27" s="1178"/>
      <c r="K27" s="1183"/>
      <c r="L27" s="1164"/>
      <c r="M27" s="1167"/>
      <c r="N27" s="1140" t="s">
        <v>112</v>
      </c>
      <c r="O27" s="1141"/>
      <c r="P27" s="1141"/>
      <c r="Q27" s="1142">
        <v>18</v>
      </c>
      <c r="R27" s="1147" t="s">
        <v>10</v>
      </c>
      <c r="S27" s="1132" t="s">
        <v>113</v>
      </c>
      <c r="T27" s="1133"/>
      <c r="U27" s="1133"/>
      <c r="V27" s="1134">
        <v>18</v>
      </c>
      <c r="W27" s="1147" t="s">
        <v>10</v>
      </c>
      <c r="X27" s="1135" t="s">
        <v>17</v>
      </c>
      <c r="Y27" s="19"/>
      <c r="Z27" s="19"/>
      <c r="AA27" s="19"/>
      <c r="AB27" s="19"/>
      <c r="AC27" s="19"/>
      <c r="AD27" s="19"/>
      <c r="AE27" s="19"/>
      <c r="AF27" s="19"/>
      <c r="AG27" s="19"/>
      <c r="AH27" s="19"/>
      <c r="AI27" s="19"/>
      <c r="AJ27" s="19"/>
      <c r="AK27" s="19"/>
      <c r="AL27" s="19"/>
      <c r="AM27" s="19"/>
      <c r="AN27" s="19"/>
      <c r="AO27" s="19"/>
      <c r="AP27" s="19"/>
      <c r="AQ27" s="19"/>
      <c r="AR27" s="19"/>
      <c r="AS27" s="19"/>
      <c r="AT27" s="19"/>
      <c r="AU27" s="19"/>
    </row>
    <row r="28" spans="1:47" s="21" customFormat="1" ht="21.95" customHeight="1">
      <c r="A28" s="1164"/>
      <c r="B28" s="1168" t="s">
        <v>19</v>
      </c>
      <c r="C28" s="1179" t="s">
        <v>19</v>
      </c>
      <c r="D28" s="1180" t="s">
        <v>23</v>
      </c>
      <c r="E28" s="1174"/>
      <c r="F28" s="519" t="s">
        <v>19</v>
      </c>
      <c r="G28" s="1157" t="s">
        <v>15</v>
      </c>
      <c r="H28" s="1157" t="s">
        <v>16</v>
      </c>
      <c r="I28" s="163" t="s">
        <v>18</v>
      </c>
      <c r="J28" s="1159" t="s">
        <v>19</v>
      </c>
      <c r="K28" s="1184" t="s">
        <v>19</v>
      </c>
      <c r="L28" s="1164"/>
      <c r="M28" s="1168" t="s">
        <v>19</v>
      </c>
      <c r="N28" s="1150" t="s">
        <v>8</v>
      </c>
      <c r="O28" s="1146"/>
      <c r="P28" s="1143" t="s">
        <v>9</v>
      </c>
      <c r="Q28" s="1144"/>
      <c r="R28" s="1148"/>
      <c r="S28" s="1145" t="s">
        <v>9</v>
      </c>
      <c r="T28" s="1146"/>
      <c r="U28" s="1143" t="s">
        <v>8</v>
      </c>
      <c r="V28" s="978"/>
      <c r="W28" s="1148"/>
      <c r="X28" s="1136"/>
      <c r="Y28" s="19"/>
      <c r="Z28" s="19"/>
      <c r="AA28" s="19"/>
      <c r="AB28" s="19"/>
      <c r="AC28" s="19"/>
      <c r="AD28" s="19"/>
      <c r="AE28" s="19"/>
      <c r="AF28" s="19"/>
      <c r="AG28" s="19"/>
      <c r="AH28" s="19"/>
      <c r="AI28" s="19"/>
      <c r="AJ28" s="19"/>
      <c r="AK28" s="19"/>
      <c r="AL28" s="19"/>
      <c r="AM28" s="19"/>
      <c r="AN28" s="19"/>
      <c r="AO28" s="19"/>
      <c r="AP28" s="19"/>
      <c r="AQ28" s="19"/>
      <c r="AR28" s="19"/>
      <c r="AS28" s="19"/>
      <c r="AT28" s="19"/>
      <c r="AU28" s="19"/>
    </row>
    <row r="29" spans="1:47" s="21" customFormat="1" ht="21.95" customHeight="1" thickBot="1">
      <c r="A29" s="1165"/>
      <c r="B29" s="1169"/>
      <c r="C29" s="1158"/>
      <c r="D29" s="1181"/>
      <c r="E29" s="1175"/>
      <c r="F29" s="518" t="s">
        <v>25</v>
      </c>
      <c r="G29" s="1158"/>
      <c r="H29" s="1158"/>
      <c r="I29" s="164" t="s">
        <v>19</v>
      </c>
      <c r="J29" s="1160"/>
      <c r="K29" s="1185"/>
      <c r="L29" s="1165"/>
      <c r="M29" s="1169"/>
      <c r="N29" s="320" t="s">
        <v>107</v>
      </c>
      <c r="O29" s="287" t="s">
        <v>108</v>
      </c>
      <c r="P29" s="307" t="s">
        <v>107</v>
      </c>
      <c r="Q29" s="288" t="s">
        <v>108</v>
      </c>
      <c r="R29" s="1149"/>
      <c r="S29" s="289" t="s">
        <v>107</v>
      </c>
      <c r="T29" s="287" t="s">
        <v>108</v>
      </c>
      <c r="U29" s="307" t="s">
        <v>107</v>
      </c>
      <c r="V29" s="365" t="s">
        <v>108</v>
      </c>
      <c r="W29" s="1149"/>
      <c r="X29" s="1137"/>
      <c r="Y29" s="19"/>
      <c r="Z29" s="19"/>
      <c r="AA29" s="19"/>
      <c r="AB29" s="19"/>
      <c r="AC29" s="19"/>
      <c r="AD29" s="19"/>
      <c r="AE29" s="19"/>
      <c r="AF29" s="19"/>
      <c r="AG29" s="19"/>
      <c r="AH29" s="19"/>
      <c r="AI29" s="19"/>
      <c r="AJ29" s="19"/>
      <c r="AK29" s="19"/>
      <c r="AL29" s="19"/>
      <c r="AM29" s="19"/>
      <c r="AN29" s="19"/>
      <c r="AO29" s="19"/>
      <c r="AP29" s="19"/>
      <c r="AQ29" s="19"/>
      <c r="AR29" s="19"/>
      <c r="AS29" s="19"/>
      <c r="AT29" s="19"/>
      <c r="AU29" s="19"/>
    </row>
    <row r="30" spans="1:47" s="456" customFormat="1" ht="88.5" customHeight="1">
      <c r="A30" s="260">
        <v>15</v>
      </c>
      <c r="B30" s="269" t="s">
        <v>499</v>
      </c>
      <c r="C30" s="269" t="s">
        <v>497</v>
      </c>
      <c r="D30" s="269" t="s">
        <v>500</v>
      </c>
      <c r="E30" s="269"/>
      <c r="F30" s="269" t="s">
        <v>242</v>
      </c>
      <c r="G30" s="270">
        <v>42901</v>
      </c>
      <c r="H30" s="270">
        <v>42901</v>
      </c>
      <c r="I30" s="58"/>
      <c r="J30" s="269" t="s">
        <v>501</v>
      </c>
      <c r="K30" s="458"/>
      <c r="L30" s="260">
        <v>15</v>
      </c>
      <c r="M30" s="269" t="s">
        <v>499</v>
      </c>
      <c r="N30" s="426">
        <v>0</v>
      </c>
      <c r="O30" s="377">
        <v>0</v>
      </c>
      <c r="P30" s="383">
        <v>0</v>
      </c>
      <c r="Q30" s="429">
        <v>0</v>
      </c>
      <c r="R30" s="419">
        <v>0</v>
      </c>
      <c r="S30" s="432">
        <v>0</v>
      </c>
      <c r="T30" s="380">
        <v>20</v>
      </c>
      <c r="U30" s="386">
        <v>0</v>
      </c>
      <c r="V30" s="433">
        <v>0</v>
      </c>
      <c r="W30" s="438">
        <f>SUM(N30:V30)</f>
        <v>20</v>
      </c>
      <c r="X30" s="436">
        <f t="shared" ref="X30:X36" si="1">SUM(S30:W30)</f>
        <v>40</v>
      </c>
      <c r="Y30" s="455"/>
      <c r="Z30" s="455"/>
      <c r="AA30" s="455"/>
      <c r="AB30" s="455"/>
      <c r="AC30" s="455"/>
      <c r="AD30" s="455"/>
      <c r="AE30" s="455"/>
      <c r="AF30" s="455"/>
      <c r="AG30" s="455"/>
      <c r="AH30" s="455"/>
      <c r="AI30" s="455"/>
      <c r="AJ30" s="455"/>
      <c r="AK30" s="455"/>
      <c r="AL30" s="455"/>
      <c r="AM30" s="455"/>
      <c r="AN30" s="455"/>
      <c r="AO30" s="455"/>
      <c r="AP30" s="455"/>
      <c r="AQ30" s="455"/>
      <c r="AR30" s="455"/>
      <c r="AS30" s="455"/>
      <c r="AT30" s="455"/>
      <c r="AU30" s="455"/>
    </row>
    <row r="31" spans="1:47" s="456" customFormat="1" ht="60" customHeight="1">
      <c r="A31" s="626">
        <v>16</v>
      </c>
      <c r="B31" s="665" t="s">
        <v>488</v>
      </c>
      <c r="C31" s="665" t="s">
        <v>489</v>
      </c>
      <c r="D31" s="665" t="s">
        <v>490</v>
      </c>
      <c r="E31" s="665"/>
      <c r="F31" s="665" t="s">
        <v>242</v>
      </c>
      <c r="G31" s="666">
        <v>43298</v>
      </c>
      <c r="H31" s="666">
        <v>42936</v>
      </c>
      <c r="I31" s="165"/>
      <c r="J31" s="665" t="s">
        <v>491</v>
      </c>
      <c r="K31" s="667"/>
      <c r="L31" s="626">
        <v>16</v>
      </c>
      <c r="M31" s="665" t="s">
        <v>488</v>
      </c>
      <c r="N31" s="416">
        <v>0</v>
      </c>
      <c r="O31" s="378">
        <v>0</v>
      </c>
      <c r="P31" s="384">
        <v>0</v>
      </c>
      <c r="Q31" s="417">
        <v>0</v>
      </c>
      <c r="R31" s="419">
        <v>0</v>
      </c>
      <c r="S31" s="418">
        <v>0</v>
      </c>
      <c r="T31" s="381">
        <v>1</v>
      </c>
      <c r="U31" s="387">
        <v>0</v>
      </c>
      <c r="V31" s="434">
        <v>0</v>
      </c>
      <c r="W31" s="439">
        <v>1</v>
      </c>
      <c r="X31" s="436">
        <f t="shared" si="1"/>
        <v>2</v>
      </c>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row>
    <row r="32" spans="1:47" s="456" customFormat="1" ht="60" customHeight="1">
      <c r="A32" s="260">
        <v>17</v>
      </c>
      <c r="B32" s="269" t="s">
        <v>502</v>
      </c>
      <c r="C32" s="269" t="s">
        <v>503</v>
      </c>
      <c r="D32" s="269" t="s">
        <v>486</v>
      </c>
      <c r="E32" s="269"/>
      <c r="F32" s="269" t="s">
        <v>310</v>
      </c>
      <c r="G32" s="464" t="s">
        <v>504</v>
      </c>
      <c r="H32" s="465"/>
      <c r="I32" s="58"/>
      <c r="J32" s="269" t="s">
        <v>505</v>
      </c>
      <c r="K32" s="458"/>
      <c r="L32" s="260">
        <v>17</v>
      </c>
      <c r="M32" s="269" t="s">
        <v>502</v>
      </c>
      <c r="N32" s="416">
        <v>0</v>
      </c>
      <c r="O32" s="378">
        <v>0</v>
      </c>
      <c r="P32" s="384">
        <v>0</v>
      </c>
      <c r="Q32" s="417">
        <v>0</v>
      </c>
      <c r="R32" s="419">
        <v>0</v>
      </c>
      <c r="S32" s="418">
        <v>0</v>
      </c>
      <c r="T32" s="381">
        <v>5</v>
      </c>
      <c r="U32" s="387">
        <v>0</v>
      </c>
      <c r="V32" s="434">
        <v>0</v>
      </c>
      <c r="W32" s="439">
        <v>5</v>
      </c>
      <c r="X32" s="436">
        <f t="shared" si="1"/>
        <v>10</v>
      </c>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row>
    <row r="33" spans="1:47" s="456" customFormat="1" ht="81" customHeight="1">
      <c r="A33" s="641">
        <v>18</v>
      </c>
      <c r="B33" s="665" t="s">
        <v>506</v>
      </c>
      <c r="C33" s="665" t="s">
        <v>507</v>
      </c>
      <c r="D33" s="665" t="s">
        <v>507</v>
      </c>
      <c r="E33" s="665"/>
      <c r="F33" s="665" t="s">
        <v>242</v>
      </c>
      <c r="G33" s="666">
        <v>43044</v>
      </c>
      <c r="H33" s="666">
        <v>43044</v>
      </c>
      <c r="I33" s="165"/>
      <c r="J33" s="665" t="s">
        <v>508</v>
      </c>
      <c r="K33" s="667"/>
      <c r="L33" s="641">
        <v>18</v>
      </c>
      <c r="M33" s="665" t="s">
        <v>506</v>
      </c>
      <c r="N33" s="416">
        <v>0</v>
      </c>
      <c r="O33" s="378">
        <v>0</v>
      </c>
      <c r="P33" s="384">
        <v>0</v>
      </c>
      <c r="Q33" s="417">
        <v>0</v>
      </c>
      <c r="R33" s="419">
        <v>0</v>
      </c>
      <c r="S33" s="418">
        <v>0</v>
      </c>
      <c r="T33" s="381">
        <v>0</v>
      </c>
      <c r="U33" s="387">
        <v>0</v>
      </c>
      <c r="V33" s="434">
        <v>1</v>
      </c>
      <c r="W33" s="439">
        <v>1</v>
      </c>
      <c r="X33" s="436">
        <f t="shared" si="1"/>
        <v>2</v>
      </c>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row>
    <row r="34" spans="1:47" s="456" customFormat="1" ht="150.75" customHeight="1">
      <c r="A34" s="75">
        <v>19</v>
      </c>
      <c r="B34" s="269" t="s">
        <v>509</v>
      </c>
      <c r="C34" s="269" t="s">
        <v>458</v>
      </c>
      <c r="D34" s="269" t="s">
        <v>510</v>
      </c>
      <c r="E34" s="269"/>
      <c r="F34" s="269"/>
      <c r="G34" s="270">
        <v>43046</v>
      </c>
      <c r="H34" s="270">
        <v>43061</v>
      </c>
      <c r="I34" s="58"/>
      <c r="J34" s="269" t="s">
        <v>511</v>
      </c>
      <c r="K34" s="458"/>
      <c r="L34" s="75">
        <v>19</v>
      </c>
      <c r="M34" s="269" t="s">
        <v>509</v>
      </c>
      <c r="N34" s="423">
        <v>0</v>
      </c>
      <c r="O34" s="408">
        <v>0</v>
      </c>
      <c r="P34" s="409">
        <v>0</v>
      </c>
      <c r="Q34" s="430">
        <v>0</v>
      </c>
      <c r="R34" s="424">
        <v>0</v>
      </c>
      <c r="S34" s="425">
        <v>0</v>
      </c>
      <c r="T34" s="410">
        <v>0</v>
      </c>
      <c r="U34" s="411">
        <v>0</v>
      </c>
      <c r="V34" s="435">
        <v>2</v>
      </c>
      <c r="W34" s="440">
        <v>2</v>
      </c>
      <c r="X34" s="437">
        <f t="shared" si="1"/>
        <v>4</v>
      </c>
      <c r="Y34" s="455"/>
      <c r="Z34" s="455"/>
      <c r="AA34" s="455"/>
      <c r="AB34" s="455"/>
      <c r="AC34" s="455"/>
      <c r="AD34" s="455"/>
      <c r="AE34" s="455"/>
      <c r="AF34" s="455"/>
      <c r="AG34" s="455"/>
      <c r="AH34" s="455"/>
      <c r="AI34" s="455"/>
      <c r="AJ34" s="455"/>
      <c r="AK34" s="455"/>
      <c r="AL34" s="455"/>
      <c r="AM34" s="455"/>
      <c r="AN34" s="455"/>
      <c r="AO34" s="455"/>
      <c r="AP34" s="455"/>
      <c r="AQ34" s="455"/>
      <c r="AR34" s="455"/>
      <c r="AS34" s="455"/>
      <c r="AT34" s="455"/>
      <c r="AU34" s="455"/>
    </row>
    <row r="35" spans="1:47" s="456" customFormat="1" ht="108" customHeight="1">
      <c r="A35" s="641">
        <v>20</v>
      </c>
      <c r="B35" s="665" t="s">
        <v>512</v>
      </c>
      <c r="C35" s="665" t="s">
        <v>513</v>
      </c>
      <c r="D35" s="665" t="s">
        <v>514</v>
      </c>
      <c r="E35" s="665"/>
      <c r="F35" s="665" t="s">
        <v>242</v>
      </c>
      <c r="G35" s="666">
        <v>43050</v>
      </c>
      <c r="H35" s="666">
        <v>43050</v>
      </c>
      <c r="I35" s="165"/>
      <c r="J35" s="665" t="s">
        <v>515</v>
      </c>
      <c r="K35" s="667"/>
      <c r="L35" s="641">
        <v>20</v>
      </c>
      <c r="M35" s="665" t="s">
        <v>512</v>
      </c>
      <c r="N35" s="423">
        <v>0</v>
      </c>
      <c r="O35" s="408">
        <v>0</v>
      </c>
      <c r="P35" s="409">
        <v>0</v>
      </c>
      <c r="Q35" s="430">
        <v>0</v>
      </c>
      <c r="R35" s="424">
        <v>0</v>
      </c>
      <c r="S35" s="425">
        <v>0</v>
      </c>
      <c r="T35" s="410">
        <v>1</v>
      </c>
      <c r="U35" s="411">
        <v>0</v>
      </c>
      <c r="V35" s="435">
        <v>0</v>
      </c>
      <c r="W35" s="440">
        <v>1</v>
      </c>
      <c r="X35" s="437">
        <f t="shared" si="1"/>
        <v>2</v>
      </c>
      <c r="Y35" s="455"/>
      <c r="Z35" s="455"/>
      <c r="AA35" s="455"/>
      <c r="AB35" s="455"/>
      <c r="AC35" s="455"/>
      <c r="AD35" s="455"/>
      <c r="AE35" s="455"/>
      <c r="AF35" s="455"/>
      <c r="AG35" s="455"/>
      <c r="AH35" s="455"/>
      <c r="AI35" s="455"/>
      <c r="AJ35" s="455"/>
      <c r="AK35" s="455"/>
      <c r="AL35" s="455"/>
      <c r="AM35" s="455"/>
      <c r="AN35" s="455"/>
      <c r="AO35" s="455"/>
      <c r="AP35" s="455"/>
      <c r="AQ35" s="455"/>
      <c r="AR35" s="455"/>
      <c r="AS35" s="455"/>
      <c r="AT35" s="455"/>
      <c r="AU35" s="455"/>
    </row>
    <row r="36" spans="1:47" s="456" customFormat="1" ht="138.75" customHeight="1" thickBot="1">
      <c r="A36" s="263">
        <v>21</v>
      </c>
      <c r="B36" s="273" t="s">
        <v>516</v>
      </c>
      <c r="C36" s="273" t="s">
        <v>471</v>
      </c>
      <c r="D36" s="273" t="s">
        <v>517</v>
      </c>
      <c r="E36" s="273"/>
      <c r="F36" s="273" t="s">
        <v>242</v>
      </c>
      <c r="G36" s="461">
        <v>43053</v>
      </c>
      <c r="H36" s="461">
        <v>43053</v>
      </c>
      <c r="I36" s="183"/>
      <c r="J36" s="273" t="s">
        <v>473</v>
      </c>
      <c r="K36" s="462"/>
      <c r="L36" s="263">
        <v>21</v>
      </c>
      <c r="M36" s="273" t="s">
        <v>516</v>
      </c>
      <c r="N36" s="420">
        <v>0</v>
      </c>
      <c r="O36" s="379">
        <v>0</v>
      </c>
      <c r="P36" s="385">
        <v>0</v>
      </c>
      <c r="Q36" s="431">
        <v>0</v>
      </c>
      <c r="R36" s="422">
        <v>0</v>
      </c>
      <c r="S36" s="421">
        <v>0</v>
      </c>
      <c r="T36" s="382">
        <v>1</v>
      </c>
      <c r="U36" s="388">
        <v>0</v>
      </c>
      <c r="V36" s="449">
        <v>0</v>
      </c>
      <c r="W36" s="441">
        <v>1</v>
      </c>
      <c r="X36" s="450">
        <f t="shared" si="1"/>
        <v>2</v>
      </c>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row>
    <row r="37" spans="1:47" ht="32.25" customHeight="1" thickBot="1">
      <c r="B37" s="1152" t="s">
        <v>908</v>
      </c>
      <c r="C37" s="1152"/>
      <c r="D37" s="1152"/>
      <c r="E37" s="1152"/>
      <c r="F37" s="1152"/>
      <c r="G37" s="1152"/>
      <c r="H37" s="1152"/>
      <c r="I37" s="1152"/>
      <c r="J37" s="1152"/>
      <c r="K37" s="765">
        <v>61</v>
      </c>
      <c r="M37" s="1"/>
      <c r="N37" s="1156"/>
      <c r="O37" s="1156"/>
      <c r="P37" s="1156"/>
      <c r="Q37" s="1156"/>
      <c r="R37" s="1156"/>
      <c r="S37" s="1156"/>
      <c r="T37" s="1156"/>
      <c r="U37" s="1156"/>
      <c r="V37" s="1156"/>
      <c r="W37" s="1156"/>
      <c r="X37" s="765">
        <v>62</v>
      </c>
      <c r="Y37" s="19"/>
      <c r="Z37" s="19"/>
      <c r="AA37" s="19"/>
      <c r="AB37" s="19"/>
      <c r="AC37" s="19"/>
      <c r="AD37" s="19"/>
      <c r="AE37" s="19"/>
      <c r="AF37" s="19"/>
      <c r="AG37" s="19"/>
      <c r="AH37" s="19"/>
      <c r="AI37" s="19"/>
      <c r="AJ37" s="19"/>
      <c r="AK37" s="19"/>
      <c r="AL37" s="19"/>
      <c r="AM37" s="19"/>
      <c r="AN37" s="19"/>
      <c r="AO37" s="19"/>
      <c r="AP37" s="19"/>
      <c r="AQ37" s="19"/>
      <c r="AR37" s="19"/>
      <c r="AS37" s="19"/>
      <c r="AT37" s="19"/>
      <c r="AU37" s="19"/>
    </row>
    <row r="38" spans="1:47" ht="21.95" customHeight="1" thickBot="1">
      <c r="A38" s="1163" t="s">
        <v>106</v>
      </c>
      <c r="B38" s="1166" t="s">
        <v>20</v>
      </c>
      <c r="C38" s="1170" t="s">
        <v>21</v>
      </c>
      <c r="D38" s="1171" t="s">
        <v>22</v>
      </c>
      <c r="E38" s="1173" t="s">
        <v>12</v>
      </c>
      <c r="F38" s="1170" t="s">
        <v>24</v>
      </c>
      <c r="G38" s="1170" t="s">
        <v>278</v>
      </c>
      <c r="H38" s="1170"/>
      <c r="I38" s="1176" t="s">
        <v>17</v>
      </c>
      <c r="J38" s="1173" t="s">
        <v>26</v>
      </c>
      <c r="K38" s="1182" t="s">
        <v>27</v>
      </c>
      <c r="L38" s="1163" t="s">
        <v>106</v>
      </c>
      <c r="M38" s="1166" t="s">
        <v>20</v>
      </c>
      <c r="N38" s="1138" t="s">
        <v>5</v>
      </c>
      <c r="O38" s="1139"/>
      <c r="P38" s="1139"/>
      <c r="Q38" s="1139"/>
      <c r="R38" s="1123"/>
      <c r="S38" s="1139"/>
      <c r="T38" s="1139"/>
      <c r="U38" s="1139"/>
      <c r="V38" s="1139"/>
      <c r="W38" s="1139"/>
      <c r="X38" s="1124" t="s">
        <v>17</v>
      </c>
      <c r="Y38" s="19"/>
      <c r="Z38" s="19"/>
      <c r="AA38" s="19"/>
      <c r="AB38" s="19"/>
      <c r="AC38" s="19"/>
      <c r="AD38" s="19"/>
      <c r="AE38" s="19"/>
      <c r="AF38" s="19"/>
      <c r="AG38" s="19"/>
      <c r="AH38" s="19"/>
      <c r="AI38" s="19"/>
      <c r="AJ38" s="19"/>
      <c r="AK38" s="19"/>
      <c r="AL38" s="19"/>
      <c r="AM38" s="19"/>
      <c r="AN38" s="19"/>
      <c r="AO38" s="19"/>
      <c r="AP38" s="19"/>
      <c r="AQ38" s="19"/>
      <c r="AR38" s="19"/>
      <c r="AS38" s="19"/>
      <c r="AT38" s="19"/>
      <c r="AU38" s="19"/>
    </row>
    <row r="39" spans="1:47" s="21" customFormat="1" ht="21.95" customHeight="1">
      <c r="A39" s="1164"/>
      <c r="B39" s="1167"/>
      <c r="C39" s="1157"/>
      <c r="D39" s="1172"/>
      <c r="E39" s="1174"/>
      <c r="F39" s="1157"/>
      <c r="G39" s="1157"/>
      <c r="H39" s="1157"/>
      <c r="I39" s="1177"/>
      <c r="J39" s="1178"/>
      <c r="K39" s="1183"/>
      <c r="L39" s="1164"/>
      <c r="M39" s="1167"/>
      <c r="N39" s="1140" t="s">
        <v>112</v>
      </c>
      <c r="O39" s="1141"/>
      <c r="P39" s="1141"/>
      <c r="Q39" s="1142">
        <v>18</v>
      </c>
      <c r="R39" s="1147" t="s">
        <v>10</v>
      </c>
      <c r="S39" s="1132" t="s">
        <v>113</v>
      </c>
      <c r="T39" s="1133"/>
      <c r="U39" s="1133"/>
      <c r="V39" s="1134">
        <v>18</v>
      </c>
      <c r="W39" s="1147" t="s">
        <v>10</v>
      </c>
      <c r="X39" s="1135" t="s">
        <v>17</v>
      </c>
      <c r="Y39" s="19"/>
      <c r="Z39" s="19"/>
      <c r="AA39" s="19"/>
      <c r="AB39" s="19"/>
      <c r="AC39" s="19"/>
      <c r="AD39" s="19"/>
      <c r="AE39" s="19"/>
      <c r="AF39" s="19"/>
      <c r="AG39" s="19"/>
      <c r="AH39" s="19"/>
      <c r="AI39" s="19"/>
      <c r="AJ39" s="19"/>
      <c r="AK39" s="19"/>
      <c r="AL39" s="19"/>
      <c r="AM39" s="19"/>
      <c r="AN39" s="19"/>
      <c r="AO39" s="19"/>
      <c r="AP39" s="19"/>
      <c r="AQ39" s="19"/>
      <c r="AR39" s="19"/>
      <c r="AS39" s="19"/>
      <c r="AT39" s="19"/>
      <c r="AU39" s="19"/>
    </row>
    <row r="40" spans="1:47" s="21" customFormat="1" ht="21.95" customHeight="1">
      <c r="A40" s="1164"/>
      <c r="B40" s="1168" t="s">
        <v>19</v>
      </c>
      <c r="C40" s="1179" t="s">
        <v>19</v>
      </c>
      <c r="D40" s="1180" t="s">
        <v>23</v>
      </c>
      <c r="E40" s="1174"/>
      <c r="F40" s="519" t="s">
        <v>19</v>
      </c>
      <c r="G40" s="1157" t="s">
        <v>15</v>
      </c>
      <c r="H40" s="1157" t="s">
        <v>16</v>
      </c>
      <c r="I40" s="163" t="s">
        <v>18</v>
      </c>
      <c r="J40" s="1159" t="s">
        <v>19</v>
      </c>
      <c r="K40" s="1184" t="s">
        <v>19</v>
      </c>
      <c r="L40" s="1164"/>
      <c r="M40" s="1168" t="s">
        <v>19</v>
      </c>
      <c r="N40" s="1150" t="s">
        <v>8</v>
      </c>
      <c r="O40" s="1146"/>
      <c r="P40" s="1143" t="s">
        <v>9</v>
      </c>
      <c r="Q40" s="1144"/>
      <c r="R40" s="1148"/>
      <c r="S40" s="1145" t="s">
        <v>9</v>
      </c>
      <c r="T40" s="1146"/>
      <c r="U40" s="1143" t="s">
        <v>8</v>
      </c>
      <c r="V40" s="978"/>
      <c r="W40" s="1148"/>
      <c r="X40" s="1136"/>
      <c r="Y40" s="19"/>
      <c r="Z40" s="19"/>
      <c r="AA40" s="19"/>
      <c r="AB40" s="19"/>
      <c r="AC40" s="19"/>
      <c r="AD40" s="19"/>
      <c r="AE40" s="19"/>
      <c r="AF40" s="19"/>
      <c r="AG40" s="19"/>
      <c r="AH40" s="19"/>
      <c r="AI40" s="19"/>
      <c r="AJ40" s="19"/>
      <c r="AK40" s="19"/>
      <c r="AL40" s="19"/>
      <c r="AM40" s="19"/>
      <c r="AN40" s="19"/>
      <c r="AO40" s="19"/>
      <c r="AP40" s="19"/>
      <c r="AQ40" s="19"/>
      <c r="AR40" s="19"/>
      <c r="AS40" s="19"/>
      <c r="AT40" s="19"/>
      <c r="AU40" s="19"/>
    </row>
    <row r="41" spans="1:47" s="21" customFormat="1" ht="21.95" customHeight="1" thickBot="1">
      <c r="A41" s="1165"/>
      <c r="B41" s="1169"/>
      <c r="C41" s="1158"/>
      <c r="D41" s="1181"/>
      <c r="E41" s="1175"/>
      <c r="F41" s="518" t="s">
        <v>25</v>
      </c>
      <c r="G41" s="1158"/>
      <c r="H41" s="1158"/>
      <c r="I41" s="164" t="s">
        <v>19</v>
      </c>
      <c r="J41" s="1160"/>
      <c r="K41" s="1185"/>
      <c r="L41" s="1165"/>
      <c r="M41" s="1169"/>
      <c r="N41" s="320" t="s">
        <v>107</v>
      </c>
      <c r="O41" s="287" t="s">
        <v>108</v>
      </c>
      <c r="P41" s="307" t="s">
        <v>107</v>
      </c>
      <c r="Q41" s="288" t="s">
        <v>108</v>
      </c>
      <c r="R41" s="1149"/>
      <c r="S41" s="289" t="s">
        <v>107</v>
      </c>
      <c r="T41" s="287" t="s">
        <v>108</v>
      </c>
      <c r="U41" s="307" t="s">
        <v>107</v>
      </c>
      <c r="V41" s="365" t="s">
        <v>108</v>
      </c>
      <c r="W41" s="1149"/>
      <c r="X41" s="1137"/>
      <c r="Y41" s="19"/>
      <c r="Z41" s="19"/>
      <c r="AA41" s="19"/>
      <c r="AB41" s="19"/>
      <c r="AC41" s="19"/>
      <c r="AD41" s="19"/>
      <c r="AE41" s="19"/>
      <c r="AF41" s="19"/>
      <c r="AG41" s="19"/>
      <c r="AH41" s="19"/>
      <c r="AI41" s="19"/>
      <c r="AJ41" s="19"/>
      <c r="AK41" s="19"/>
      <c r="AL41" s="19"/>
      <c r="AM41" s="19"/>
      <c r="AN41" s="19"/>
      <c r="AO41" s="19"/>
      <c r="AP41" s="19"/>
      <c r="AQ41" s="19"/>
      <c r="AR41" s="19"/>
      <c r="AS41" s="19"/>
      <c r="AT41" s="19"/>
      <c r="AU41" s="19"/>
    </row>
    <row r="42" spans="1:47" s="456" customFormat="1" ht="60" customHeight="1">
      <c r="A42" s="75">
        <v>22</v>
      </c>
      <c r="B42" s="269" t="s">
        <v>518</v>
      </c>
      <c r="C42" s="269" t="s">
        <v>519</v>
      </c>
      <c r="D42" s="269" t="s">
        <v>519</v>
      </c>
      <c r="E42" s="269"/>
      <c r="F42" s="269" t="s">
        <v>242</v>
      </c>
      <c r="G42" s="270">
        <v>43053</v>
      </c>
      <c r="H42" s="270">
        <v>43053</v>
      </c>
      <c r="I42" s="58"/>
      <c r="J42" s="269" t="s">
        <v>520</v>
      </c>
      <c r="K42" s="458"/>
      <c r="L42" s="75">
        <v>22</v>
      </c>
      <c r="M42" s="269" t="s">
        <v>518</v>
      </c>
      <c r="N42" s="426">
        <v>0</v>
      </c>
      <c r="O42" s="377">
        <v>0</v>
      </c>
      <c r="P42" s="383">
        <v>0</v>
      </c>
      <c r="Q42" s="429">
        <v>0</v>
      </c>
      <c r="R42" s="419">
        <v>0</v>
      </c>
      <c r="S42" s="432">
        <v>1</v>
      </c>
      <c r="T42" s="380">
        <v>0</v>
      </c>
      <c r="U42" s="386">
        <v>0</v>
      </c>
      <c r="V42" s="433">
        <v>0</v>
      </c>
      <c r="W42" s="438">
        <v>1</v>
      </c>
      <c r="X42" s="436">
        <f t="shared" ref="X42:X50" si="2">SUM(W42)</f>
        <v>1</v>
      </c>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row>
    <row r="43" spans="1:47" s="456" customFormat="1" ht="60" customHeight="1">
      <c r="A43" s="641">
        <v>23</v>
      </c>
      <c r="B43" s="665" t="s">
        <v>521</v>
      </c>
      <c r="C43" s="665" t="s">
        <v>522</v>
      </c>
      <c r="D43" s="665" t="s">
        <v>522</v>
      </c>
      <c r="E43" s="665"/>
      <c r="F43" s="665" t="s">
        <v>242</v>
      </c>
      <c r="G43" s="666">
        <v>43059</v>
      </c>
      <c r="H43" s="666">
        <v>43059</v>
      </c>
      <c r="I43" s="165"/>
      <c r="J43" s="665" t="s">
        <v>523</v>
      </c>
      <c r="K43" s="667"/>
      <c r="L43" s="641">
        <v>23</v>
      </c>
      <c r="M43" s="665" t="s">
        <v>521</v>
      </c>
      <c r="N43" s="416">
        <v>0</v>
      </c>
      <c r="O43" s="378">
        <v>0</v>
      </c>
      <c r="P43" s="384">
        <v>0</v>
      </c>
      <c r="Q43" s="417">
        <v>0</v>
      </c>
      <c r="R43" s="419">
        <v>0</v>
      </c>
      <c r="S43" s="418">
        <v>0</v>
      </c>
      <c r="T43" s="381">
        <v>0</v>
      </c>
      <c r="U43" s="387">
        <v>0</v>
      </c>
      <c r="V43" s="434">
        <v>1</v>
      </c>
      <c r="W43" s="439">
        <v>1</v>
      </c>
      <c r="X43" s="436">
        <f t="shared" si="2"/>
        <v>1</v>
      </c>
      <c r="Y43" s="455"/>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row>
    <row r="44" spans="1:47" s="456" customFormat="1" ht="60" customHeight="1">
      <c r="A44" s="260">
        <v>24</v>
      </c>
      <c r="B44" s="269" t="s">
        <v>524</v>
      </c>
      <c r="C44" s="269" t="s">
        <v>525</v>
      </c>
      <c r="D44" s="269" t="s">
        <v>525</v>
      </c>
      <c r="E44" s="269"/>
      <c r="F44" s="269" t="s">
        <v>242</v>
      </c>
      <c r="G44" s="270">
        <v>43066</v>
      </c>
      <c r="H44" s="270">
        <v>43066</v>
      </c>
      <c r="I44" s="58"/>
      <c r="J44" s="269" t="s">
        <v>526</v>
      </c>
      <c r="K44" s="458"/>
      <c r="L44" s="260">
        <v>24</v>
      </c>
      <c r="M44" s="269" t="s">
        <v>524</v>
      </c>
      <c r="N44" s="416">
        <v>0</v>
      </c>
      <c r="O44" s="378">
        <v>0</v>
      </c>
      <c r="P44" s="384">
        <v>0</v>
      </c>
      <c r="Q44" s="417">
        <v>0</v>
      </c>
      <c r="R44" s="419">
        <v>0</v>
      </c>
      <c r="S44" s="418">
        <v>0</v>
      </c>
      <c r="T44" s="381">
        <v>0</v>
      </c>
      <c r="U44" s="387">
        <v>0</v>
      </c>
      <c r="V44" s="434">
        <v>2</v>
      </c>
      <c r="W44" s="439">
        <v>2</v>
      </c>
      <c r="X44" s="436">
        <f t="shared" si="2"/>
        <v>2</v>
      </c>
      <c r="Y44" s="455"/>
      <c r="Z44" s="455"/>
      <c r="AA44" s="455"/>
      <c r="AB44" s="455"/>
      <c r="AC44" s="455"/>
      <c r="AD44" s="455"/>
      <c r="AE44" s="455"/>
      <c r="AF44" s="455"/>
      <c r="AG44" s="455"/>
      <c r="AH44" s="455"/>
      <c r="AI44" s="455"/>
      <c r="AJ44" s="455"/>
      <c r="AK44" s="455"/>
      <c r="AL44" s="455"/>
      <c r="AM44" s="455"/>
      <c r="AN44" s="455"/>
      <c r="AO44" s="455"/>
      <c r="AP44" s="455"/>
      <c r="AQ44" s="455"/>
      <c r="AR44" s="455"/>
      <c r="AS44" s="455"/>
      <c r="AT44" s="455"/>
      <c r="AU44" s="455"/>
    </row>
    <row r="45" spans="1:47" s="456" customFormat="1" ht="60" customHeight="1">
      <c r="A45" s="626">
        <v>25</v>
      </c>
      <c r="B45" s="665" t="s">
        <v>502</v>
      </c>
      <c r="C45" s="665" t="s">
        <v>486</v>
      </c>
      <c r="D45" s="665" t="s">
        <v>486</v>
      </c>
      <c r="E45" s="665"/>
      <c r="F45" s="665" t="s">
        <v>242</v>
      </c>
      <c r="G45" s="676" t="s">
        <v>527</v>
      </c>
      <c r="H45" s="677"/>
      <c r="I45" s="165"/>
      <c r="J45" s="665" t="s">
        <v>505</v>
      </c>
      <c r="K45" s="667"/>
      <c r="L45" s="626">
        <v>25</v>
      </c>
      <c r="M45" s="665" t="s">
        <v>502</v>
      </c>
      <c r="N45" s="416">
        <v>0</v>
      </c>
      <c r="O45" s="378">
        <v>0</v>
      </c>
      <c r="P45" s="384">
        <v>0</v>
      </c>
      <c r="Q45" s="417">
        <v>0</v>
      </c>
      <c r="R45" s="419">
        <v>0</v>
      </c>
      <c r="S45" s="418">
        <v>0</v>
      </c>
      <c r="T45" s="381">
        <v>0</v>
      </c>
      <c r="U45" s="387">
        <v>0</v>
      </c>
      <c r="V45" s="434">
        <v>5</v>
      </c>
      <c r="W45" s="439">
        <v>5</v>
      </c>
      <c r="X45" s="436">
        <f t="shared" si="2"/>
        <v>5</v>
      </c>
      <c r="Y45" s="455"/>
      <c r="Z45" s="455"/>
      <c r="AA45" s="455"/>
      <c r="AB45" s="455"/>
      <c r="AC45" s="455"/>
      <c r="AD45" s="455"/>
      <c r="AE45" s="455"/>
      <c r="AF45" s="455"/>
      <c r="AG45" s="455"/>
      <c r="AH45" s="455"/>
      <c r="AI45" s="455"/>
      <c r="AJ45" s="455"/>
      <c r="AK45" s="455"/>
      <c r="AL45" s="455"/>
      <c r="AM45" s="455"/>
      <c r="AN45" s="455"/>
      <c r="AO45" s="455"/>
      <c r="AP45" s="455"/>
      <c r="AQ45" s="455"/>
      <c r="AR45" s="455"/>
      <c r="AS45" s="455"/>
      <c r="AT45" s="455"/>
      <c r="AU45" s="455"/>
    </row>
    <row r="46" spans="1:47" s="456" customFormat="1" ht="60" customHeight="1">
      <c r="A46" s="260">
        <v>26</v>
      </c>
      <c r="B46" s="269" t="s">
        <v>528</v>
      </c>
      <c r="C46" s="269" t="s">
        <v>529</v>
      </c>
      <c r="D46" s="269" t="s">
        <v>529</v>
      </c>
      <c r="E46" s="269"/>
      <c r="F46" s="269"/>
      <c r="G46" s="464" t="s">
        <v>530</v>
      </c>
      <c r="H46" s="465"/>
      <c r="I46" s="58"/>
      <c r="J46" s="269" t="s">
        <v>531</v>
      </c>
      <c r="K46" s="458"/>
      <c r="L46" s="260">
        <v>26</v>
      </c>
      <c r="M46" s="269" t="s">
        <v>528</v>
      </c>
      <c r="N46" s="423">
        <v>0</v>
      </c>
      <c r="O46" s="408">
        <v>0</v>
      </c>
      <c r="P46" s="409">
        <v>0</v>
      </c>
      <c r="Q46" s="430">
        <v>0</v>
      </c>
      <c r="R46" s="424">
        <v>0</v>
      </c>
      <c r="S46" s="425">
        <v>0</v>
      </c>
      <c r="T46" s="410">
        <v>0</v>
      </c>
      <c r="U46" s="411">
        <v>0</v>
      </c>
      <c r="V46" s="435">
        <v>3</v>
      </c>
      <c r="W46" s="440">
        <v>3</v>
      </c>
      <c r="X46" s="437">
        <f t="shared" si="2"/>
        <v>3</v>
      </c>
      <c r="Y46" s="455"/>
      <c r="Z46" s="455"/>
      <c r="AA46" s="455"/>
      <c r="AB46" s="455"/>
      <c r="AC46" s="455"/>
      <c r="AD46" s="455"/>
      <c r="AE46" s="455"/>
      <c r="AF46" s="455"/>
      <c r="AG46" s="455"/>
      <c r="AH46" s="455"/>
      <c r="AI46" s="455"/>
      <c r="AJ46" s="455"/>
      <c r="AK46" s="455"/>
      <c r="AL46" s="455"/>
      <c r="AM46" s="455"/>
      <c r="AN46" s="455"/>
      <c r="AO46" s="455"/>
      <c r="AP46" s="455"/>
      <c r="AQ46" s="455"/>
      <c r="AR46" s="455"/>
      <c r="AS46" s="455"/>
      <c r="AT46" s="455"/>
      <c r="AU46" s="455"/>
    </row>
    <row r="47" spans="1:47" s="4" customFormat="1" ht="62.25" customHeight="1">
      <c r="A47" s="641">
        <v>27</v>
      </c>
      <c r="B47" s="665" t="s">
        <v>634</v>
      </c>
      <c r="C47" s="665" t="s">
        <v>635</v>
      </c>
      <c r="D47" s="665" t="s">
        <v>636</v>
      </c>
      <c r="E47" s="665" t="s">
        <v>637</v>
      </c>
      <c r="F47" s="665" t="s">
        <v>638</v>
      </c>
      <c r="G47" s="676" t="s">
        <v>639</v>
      </c>
      <c r="H47" s="666">
        <v>42824</v>
      </c>
      <c r="I47" s="165">
        <v>100</v>
      </c>
      <c r="J47" s="665" t="s">
        <v>640</v>
      </c>
      <c r="K47" s="678"/>
      <c r="L47" s="641">
        <v>27</v>
      </c>
      <c r="M47" s="665" t="s">
        <v>634</v>
      </c>
      <c r="N47" s="423">
        <v>0</v>
      </c>
      <c r="O47" s="408">
        <v>0</v>
      </c>
      <c r="P47" s="409">
        <v>0</v>
      </c>
      <c r="Q47" s="430">
        <v>0</v>
      </c>
      <c r="R47" s="424">
        <v>0</v>
      </c>
      <c r="S47" s="425">
        <v>0</v>
      </c>
      <c r="T47" s="410">
        <v>1</v>
      </c>
      <c r="U47" s="411">
        <v>0</v>
      </c>
      <c r="V47" s="435">
        <v>0</v>
      </c>
      <c r="W47" s="440">
        <v>1</v>
      </c>
      <c r="X47" s="437">
        <f t="shared" si="2"/>
        <v>1</v>
      </c>
      <c r="Y47" s="455"/>
      <c r="Z47" s="455"/>
      <c r="AA47" s="455"/>
      <c r="AB47" s="455"/>
      <c r="AC47" s="455"/>
      <c r="AD47" s="455"/>
      <c r="AE47" s="455"/>
      <c r="AF47" s="455"/>
      <c r="AG47" s="455"/>
      <c r="AH47" s="455"/>
      <c r="AI47" s="455"/>
      <c r="AJ47" s="455"/>
      <c r="AK47" s="455"/>
      <c r="AL47" s="455"/>
      <c r="AM47" s="455"/>
      <c r="AN47" s="455"/>
      <c r="AO47" s="455"/>
      <c r="AP47" s="455"/>
      <c r="AQ47" s="455"/>
      <c r="AR47" s="455"/>
      <c r="AS47" s="455"/>
      <c r="AT47" s="455"/>
      <c r="AU47" s="455"/>
    </row>
    <row r="48" spans="1:47" s="4" customFormat="1" ht="68.25" customHeight="1">
      <c r="A48" s="75">
        <v>28</v>
      </c>
      <c r="B48" s="269" t="s">
        <v>641</v>
      </c>
      <c r="C48" s="269" t="s">
        <v>274</v>
      </c>
      <c r="D48" s="269" t="s">
        <v>642</v>
      </c>
      <c r="E48" s="269" t="s">
        <v>643</v>
      </c>
      <c r="F48" s="269" t="s">
        <v>284</v>
      </c>
      <c r="G48" s="270">
        <v>42773</v>
      </c>
      <c r="H48" s="270">
        <v>42773</v>
      </c>
      <c r="I48" s="58">
        <v>3</v>
      </c>
      <c r="J48" s="269" t="s">
        <v>644</v>
      </c>
      <c r="K48" s="473"/>
      <c r="L48" s="75">
        <v>28</v>
      </c>
      <c r="M48" s="269" t="s">
        <v>641</v>
      </c>
      <c r="N48" s="416">
        <v>0</v>
      </c>
      <c r="O48" s="378">
        <v>0</v>
      </c>
      <c r="P48" s="384">
        <v>0</v>
      </c>
      <c r="Q48" s="417">
        <v>0</v>
      </c>
      <c r="R48" s="419">
        <v>0</v>
      </c>
      <c r="S48" s="418">
        <v>0</v>
      </c>
      <c r="T48" s="381">
        <v>35</v>
      </c>
      <c r="U48" s="387">
        <v>0</v>
      </c>
      <c r="V48" s="434">
        <v>0</v>
      </c>
      <c r="W48" s="439">
        <v>35</v>
      </c>
      <c r="X48" s="436">
        <f t="shared" si="2"/>
        <v>35</v>
      </c>
      <c r="Y48" s="455"/>
      <c r="Z48" s="455"/>
      <c r="AA48" s="455"/>
      <c r="AB48" s="455"/>
      <c r="AC48" s="455"/>
      <c r="AD48" s="455"/>
      <c r="AE48" s="455"/>
      <c r="AF48" s="455"/>
      <c r="AG48" s="455"/>
      <c r="AH48" s="455"/>
      <c r="AI48" s="455"/>
      <c r="AJ48" s="455"/>
      <c r="AK48" s="455"/>
      <c r="AL48" s="455"/>
      <c r="AM48" s="455"/>
      <c r="AN48" s="455"/>
      <c r="AO48" s="455"/>
      <c r="AP48" s="455"/>
      <c r="AQ48" s="455"/>
      <c r="AR48" s="455"/>
      <c r="AS48" s="455"/>
      <c r="AT48" s="455"/>
      <c r="AU48" s="455"/>
    </row>
    <row r="49" spans="1:47" s="4" customFormat="1" ht="69.75" customHeight="1">
      <c r="A49" s="641">
        <v>29</v>
      </c>
      <c r="B49" s="665" t="s">
        <v>645</v>
      </c>
      <c r="C49" s="665" t="s">
        <v>646</v>
      </c>
      <c r="D49" s="665" t="s">
        <v>647</v>
      </c>
      <c r="E49" s="665" t="s">
        <v>277</v>
      </c>
      <c r="F49" s="665" t="s">
        <v>284</v>
      </c>
      <c r="G49" s="666">
        <v>42774</v>
      </c>
      <c r="H49" s="666">
        <v>42774</v>
      </c>
      <c r="I49" s="165">
        <v>2</v>
      </c>
      <c r="J49" s="665" t="s">
        <v>648</v>
      </c>
      <c r="K49" s="678"/>
      <c r="L49" s="641">
        <v>29</v>
      </c>
      <c r="M49" s="665" t="s">
        <v>645</v>
      </c>
      <c r="N49" s="416">
        <v>0</v>
      </c>
      <c r="O49" s="378">
        <v>0</v>
      </c>
      <c r="P49" s="384">
        <v>0</v>
      </c>
      <c r="Q49" s="417">
        <v>45</v>
      </c>
      <c r="R49" s="419">
        <f>SUM(Q49)</f>
        <v>45</v>
      </c>
      <c r="S49" s="418">
        <v>0</v>
      </c>
      <c r="T49" s="381">
        <v>0</v>
      </c>
      <c r="U49" s="387">
        <v>0</v>
      </c>
      <c r="V49" s="434">
        <v>0</v>
      </c>
      <c r="W49" s="439">
        <v>45</v>
      </c>
      <c r="X49" s="436">
        <f t="shared" si="2"/>
        <v>45</v>
      </c>
      <c r="Y49" s="455"/>
      <c r="Z49" s="455"/>
      <c r="AA49" s="455"/>
      <c r="AB49" s="455"/>
      <c r="AC49" s="455"/>
      <c r="AD49" s="455"/>
      <c r="AE49" s="455"/>
      <c r="AF49" s="455"/>
      <c r="AG49" s="455"/>
      <c r="AH49" s="455"/>
      <c r="AI49" s="455"/>
      <c r="AJ49" s="455"/>
      <c r="AK49" s="455"/>
      <c r="AL49" s="455"/>
      <c r="AM49" s="455"/>
      <c r="AN49" s="455"/>
      <c r="AO49" s="455"/>
      <c r="AP49" s="455"/>
      <c r="AQ49" s="455"/>
      <c r="AR49" s="455"/>
      <c r="AS49" s="455"/>
      <c r="AT49" s="455"/>
      <c r="AU49" s="455"/>
    </row>
    <row r="50" spans="1:47" s="4" customFormat="1" ht="63" customHeight="1" thickBot="1">
      <c r="A50" s="263">
        <v>30</v>
      </c>
      <c r="B50" s="273" t="s">
        <v>649</v>
      </c>
      <c r="C50" s="273" t="s">
        <v>274</v>
      </c>
      <c r="D50" s="273" t="s">
        <v>274</v>
      </c>
      <c r="E50" s="273" t="s">
        <v>650</v>
      </c>
      <c r="F50" s="273" t="s">
        <v>284</v>
      </c>
      <c r="G50" s="461">
        <v>42778</v>
      </c>
      <c r="H50" s="461">
        <v>42778</v>
      </c>
      <c r="I50" s="183">
        <v>2</v>
      </c>
      <c r="J50" s="273" t="s">
        <v>651</v>
      </c>
      <c r="K50" s="474"/>
      <c r="L50" s="263">
        <v>30</v>
      </c>
      <c r="M50" s="273" t="s">
        <v>649</v>
      </c>
      <c r="N50" s="420">
        <v>0</v>
      </c>
      <c r="O50" s="379">
        <v>22</v>
      </c>
      <c r="P50" s="385">
        <v>0</v>
      </c>
      <c r="Q50" s="431">
        <v>17</v>
      </c>
      <c r="R50" s="422">
        <f>SUM(Q50)</f>
        <v>17</v>
      </c>
      <c r="S50" s="421">
        <v>0</v>
      </c>
      <c r="T50" s="382">
        <v>0</v>
      </c>
      <c r="U50" s="388">
        <v>0</v>
      </c>
      <c r="V50" s="449">
        <v>0</v>
      </c>
      <c r="W50" s="441">
        <v>39</v>
      </c>
      <c r="X50" s="450">
        <f t="shared" si="2"/>
        <v>39</v>
      </c>
      <c r="Y50" s="455"/>
      <c r="Z50" s="455"/>
      <c r="AA50" s="455"/>
      <c r="AB50" s="455"/>
      <c r="AC50" s="455"/>
      <c r="AD50" s="455"/>
      <c r="AE50" s="455"/>
      <c r="AF50" s="455"/>
      <c r="AG50" s="455"/>
      <c r="AH50" s="455"/>
      <c r="AI50" s="455"/>
      <c r="AJ50" s="455"/>
      <c r="AK50" s="455"/>
      <c r="AL50" s="455"/>
      <c r="AM50" s="455"/>
      <c r="AN50" s="455"/>
      <c r="AO50" s="455"/>
      <c r="AP50" s="455"/>
      <c r="AQ50" s="455"/>
      <c r="AR50" s="455"/>
      <c r="AS50" s="455"/>
      <c r="AT50" s="455"/>
      <c r="AU50" s="455"/>
    </row>
    <row r="51" spans="1:47" ht="32.25" customHeight="1" thickBot="1">
      <c r="B51" s="1152" t="s">
        <v>908</v>
      </c>
      <c r="C51" s="1152"/>
      <c r="D51" s="1152"/>
      <c r="E51" s="1152"/>
      <c r="F51" s="1152"/>
      <c r="G51" s="1152"/>
      <c r="H51" s="1152"/>
      <c r="I51" s="1152"/>
      <c r="J51" s="1152"/>
      <c r="K51" s="765">
        <v>63</v>
      </c>
      <c r="M51" s="1"/>
      <c r="N51" s="1156"/>
      <c r="O51" s="1156"/>
      <c r="P51" s="1156"/>
      <c r="Q51" s="1156"/>
      <c r="R51" s="1156"/>
      <c r="S51" s="1156"/>
      <c r="T51" s="1156"/>
      <c r="U51" s="1156"/>
      <c r="V51" s="1156"/>
      <c r="W51" s="1156"/>
      <c r="X51" s="765">
        <v>64</v>
      </c>
      <c r="Y51" s="19"/>
      <c r="Z51" s="19"/>
      <c r="AA51" s="19"/>
      <c r="AB51" s="19"/>
      <c r="AC51" s="19"/>
      <c r="AD51" s="19"/>
      <c r="AE51" s="19"/>
      <c r="AF51" s="19"/>
      <c r="AG51" s="19"/>
      <c r="AH51" s="19"/>
      <c r="AI51" s="19"/>
      <c r="AJ51" s="19"/>
      <c r="AK51" s="19"/>
      <c r="AL51" s="19"/>
      <c r="AM51" s="19"/>
      <c r="AN51" s="19"/>
      <c r="AO51" s="19"/>
      <c r="AP51" s="19"/>
      <c r="AQ51" s="19"/>
      <c r="AR51" s="19"/>
      <c r="AS51" s="19"/>
      <c r="AT51" s="19"/>
      <c r="AU51" s="19"/>
    </row>
    <row r="52" spans="1:47" ht="21.95" customHeight="1" thickBot="1">
      <c r="A52" s="1163" t="s">
        <v>106</v>
      </c>
      <c r="B52" s="1166" t="s">
        <v>20</v>
      </c>
      <c r="C52" s="1170" t="s">
        <v>21</v>
      </c>
      <c r="D52" s="1171" t="s">
        <v>22</v>
      </c>
      <c r="E52" s="1173" t="s">
        <v>12</v>
      </c>
      <c r="F52" s="1170" t="s">
        <v>24</v>
      </c>
      <c r="G52" s="1170" t="s">
        <v>278</v>
      </c>
      <c r="H52" s="1170"/>
      <c r="I52" s="1176" t="s">
        <v>17</v>
      </c>
      <c r="J52" s="1173" t="s">
        <v>26</v>
      </c>
      <c r="K52" s="1182" t="s">
        <v>27</v>
      </c>
      <c r="L52" s="1163" t="s">
        <v>106</v>
      </c>
      <c r="M52" s="1166" t="s">
        <v>20</v>
      </c>
      <c r="N52" s="1138" t="s">
        <v>5</v>
      </c>
      <c r="O52" s="1139"/>
      <c r="P52" s="1139"/>
      <c r="Q52" s="1139"/>
      <c r="R52" s="1123"/>
      <c r="S52" s="1139"/>
      <c r="T52" s="1139"/>
      <c r="U52" s="1139"/>
      <c r="V52" s="1139"/>
      <c r="W52" s="1139"/>
      <c r="X52" s="1124" t="s">
        <v>17</v>
      </c>
      <c r="Y52" s="19"/>
      <c r="Z52" s="19"/>
      <c r="AA52" s="19"/>
      <c r="AB52" s="19"/>
      <c r="AC52" s="19"/>
      <c r="AD52" s="19"/>
      <c r="AE52" s="19"/>
      <c r="AF52" s="19"/>
      <c r="AG52" s="19"/>
      <c r="AH52" s="19"/>
      <c r="AI52" s="19"/>
      <c r="AJ52" s="19"/>
      <c r="AK52" s="19"/>
      <c r="AL52" s="19"/>
      <c r="AM52" s="19"/>
      <c r="AN52" s="19"/>
      <c r="AO52" s="19"/>
      <c r="AP52" s="19"/>
      <c r="AQ52" s="19"/>
      <c r="AR52" s="19"/>
      <c r="AS52" s="19"/>
      <c r="AT52" s="19"/>
      <c r="AU52" s="19"/>
    </row>
    <row r="53" spans="1:47" s="21" customFormat="1" ht="21.95" customHeight="1">
      <c r="A53" s="1164"/>
      <c r="B53" s="1167"/>
      <c r="C53" s="1157"/>
      <c r="D53" s="1172"/>
      <c r="E53" s="1174"/>
      <c r="F53" s="1157"/>
      <c r="G53" s="1157"/>
      <c r="H53" s="1157"/>
      <c r="I53" s="1177"/>
      <c r="J53" s="1178"/>
      <c r="K53" s="1183"/>
      <c r="L53" s="1164"/>
      <c r="M53" s="1167"/>
      <c r="N53" s="1140" t="s">
        <v>112</v>
      </c>
      <c r="O53" s="1141"/>
      <c r="P53" s="1141"/>
      <c r="Q53" s="1142">
        <v>18</v>
      </c>
      <c r="R53" s="1147" t="s">
        <v>10</v>
      </c>
      <c r="S53" s="1132" t="s">
        <v>113</v>
      </c>
      <c r="T53" s="1133"/>
      <c r="U53" s="1133"/>
      <c r="V53" s="1134">
        <v>18</v>
      </c>
      <c r="W53" s="1147" t="s">
        <v>10</v>
      </c>
      <c r="X53" s="1135"/>
      <c r="Y53" s="19"/>
      <c r="Z53" s="19"/>
      <c r="AA53" s="19"/>
      <c r="AB53" s="19"/>
      <c r="AC53" s="19"/>
      <c r="AD53" s="19"/>
      <c r="AE53" s="19"/>
      <c r="AF53" s="19"/>
      <c r="AG53" s="19"/>
      <c r="AH53" s="19"/>
      <c r="AI53" s="19"/>
      <c r="AJ53" s="19"/>
      <c r="AK53" s="19"/>
      <c r="AL53" s="19"/>
      <c r="AM53" s="19"/>
      <c r="AN53" s="19"/>
      <c r="AO53" s="19"/>
      <c r="AP53" s="19"/>
      <c r="AQ53" s="19"/>
      <c r="AR53" s="19"/>
      <c r="AS53" s="19"/>
      <c r="AT53" s="19"/>
      <c r="AU53" s="19"/>
    </row>
    <row r="54" spans="1:47" s="21" customFormat="1" ht="21.95" customHeight="1">
      <c r="A54" s="1164"/>
      <c r="B54" s="1168" t="s">
        <v>19</v>
      </c>
      <c r="C54" s="1179" t="s">
        <v>19</v>
      </c>
      <c r="D54" s="1180" t="s">
        <v>23</v>
      </c>
      <c r="E54" s="1174"/>
      <c r="F54" s="519" t="s">
        <v>19</v>
      </c>
      <c r="G54" s="1157" t="s">
        <v>15</v>
      </c>
      <c r="H54" s="1157" t="s">
        <v>16</v>
      </c>
      <c r="I54" s="163" t="s">
        <v>18</v>
      </c>
      <c r="J54" s="1159" t="s">
        <v>19</v>
      </c>
      <c r="K54" s="1184" t="s">
        <v>19</v>
      </c>
      <c r="L54" s="1164"/>
      <c r="M54" s="1168" t="s">
        <v>19</v>
      </c>
      <c r="N54" s="1150" t="s">
        <v>8</v>
      </c>
      <c r="O54" s="1146"/>
      <c r="P54" s="1143" t="s">
        <v>9</v>
      </c>
      <c r="Q54" s="1144"/>
      <c r="R54" s="1148"/>
      <c r="S54" s="1145" t="s">
        <v>9</v>
      </c>
      <c r="T54" s="1146"/>
      <c r="U54" s="1143" t="s">
        <v>8</v>
      </c>
      <c r="V54" s="978"/>
      <c r="W54" s="1148"/>
      <c r="X54" s="1136"/>
      <c r="Y54" s="19"/>
      <c r="Z54" s="19"/>
      <c r="AA54" s="19"/>
      <c r="AB54" s="19"/>
      <c r="AC54" s="19"/>
      <c r="AD54" s="19"/>
      <c r="AE54" s="19"/>
      <c r="AF54" s="19"/>
      <c r="AG54" s="19"/>
      <c r="AH54" s="19"/>
      <c r="AI54" s="19"/>
      <c r="AJ54" s="19"/>
      <c r="AK54" s="19"/>
      <c r="AL54" s="19"/>
      <c r="AM54" s="19"/>
      <c r="AN54" s="19"/>
      <c r="AO54" s="19"/>
      <c r="AP54" s="19"/>
      <c r="AQ54" s="19"/>
      <c r="AR54" s="19"/>
      <c r="AS54" s="19"/>
      <c r="AT54" s="19"/>
      <c r="AU54" s="19"/>
    </row>
    <row r="55" spans="1:47" s="21" customFormat="1" ht="21.95" customHeight="1" thickBot="1">
      <c r="A55" s="1165"/>
      <c r="B55" s="1169"/>
      <c r="C55" s="1158"/>
      <c r="D55" s="1181"/>
      <c r="E55" s="1175"/>
      <c r="F55" s="518" t="s">
        <v>25</v>
      </c>
      <c r="G55" s="1158"/>
      <c r="H55" s="1158"/>
      <c r="I55" s="164" t="s">
        <v>19</v>
      </c>
      <c r="J55" s="1160"/>
      <c r="K55" s="1185"/>
      <c r="L55" s="1165"/>
      <c r="M55" s="1169"/>
      <c r="N55" s="320" t="s">
        <v>107</v>
      </c>
      <c r="O55" s="287" t="s">
        <v>108</v>
      </c>
      <c r="P55" s="307" t="s">
        <v>107</v>
      </c>
      <c r="Q55" s="288" t="s">
        <v>108</v>
      </c>
      <c r="R55" s="1149"/>
      <c r="S55" s="289" t="s">
        <v>107</v>
      </c>
      <c r="T55" s="287" t="s">
        <v>108</v>
      </c>
      <c r="U55" s="307" t="s">
        <v>107</v>
      </c>
      <c r="V55" s="365" t="s">
        <v>108</v>
      </c>
      <c r="W55" s="1149"/>
      <c r="X55" s="1137"/>
      <c r="Y55" s="19"/>
      <c r="Z55" s="19"/>
      <c r="AA55" s="19"/>
      <c r="AB55" s="19"/>
      <c r="AC55" s="19"/>
      <c r="AD55" s="19"/>
      <c r="AE55" s="19"/>
      <c r="AF55" s="19"/>
      <c r="AG55" s="19"/>
      <c r="AH55" s="19"/>
      <c r="AI55" s="19"/>
      <c r="AJ55" s="19"/>
      <c r="AK55" s="19"/>
      <c r="AL55" s="19"/>
      <c r="AM55" s="19"/>
      <c r="AN55" s="19"/>
      <c r="AO55" s="19"/>
      <c r="AP55" s="19"/>
      <c r="AQ55" s="19"/>
      <c r="AR55" s="19"/>
      <c r="AS55" s="19"/>
      <c r="AT55" s="19"/>
      <c r="AU55" s="19"/>
    </row>
    <row r="56" spans="1:47" s="4" customFormat="1" ht="81.75" customHeight="1">
      <c r="A56" s="75">
        <v>31</v>
      </c>
      <c r="B56" s="269" t="s">
        <v>652</v>
      </c>
      <c r="C56" s="269" t="s">
        <v>274</v>
      </c>
      <c r="D56" s="269" t="s">
        <v>642</v>
      </c>
      <c r="E56" s="269" t="s">
        <v>643</v>
      </c>
      <c r="F56" s="269" t="s">
        <v>284</v>
      </c>
      <c r="G56" s="270">
        <v>42786</v>
      </c>
      <c r="H56" s="270">
        <v>42786</v>
      </c>
      <c r="I56" s="58">
        <v>4</v>
      </c>
      <c r="J56" s="269" t="s">
        <v>653</v>
      </c>
      <c r="K56" s="475"/>
      <c r="L56" s="75">
        <v>31</v>
      </c>
      <c r="M56" s="269" t="s">
        <v>652</v>
      </c>
      <c r="N56" s="426">
        <v>0</v>
      </c>
      <c r="O56" s="377">
        <v>0</v>
      </c>
      <c r="P56" s="383">
        <v>0</v>
      </c>
      <c r="Q56" s="429">
        <v>0</v>
      </c>
      <c r="R56" s="419">
        <f t="shared" ref="R56:R62" si="3">SUM(N56:Q56)</f>
        <v>0</v>
      </c>
      <c r="S56" s="432">
        <v>0</v>
      </c>
      <c r="T56" s="380">
        <v>40</v>
      </c>
      <c r="U56" s="386">
        <v>0</v>
      </c>
      <c r="V56" s="433">
        <v>0</v>
      </c>
      <c r="W56" s="438">
        <v>40</v>
      </c>
      <c r="X56" s="436">
        <f>R56+W56</f>
        <v>40</v>
      </c>
      <c r="Y56" s="455"/>
      <c r="Z56" s="455"/>
      <c r="AA56" s="455"/>
      <c r="AB56" s="455"/>
      <c r="AC56" s="455"/>
      <c r="AD56" s="455"/>
      <c r="AE56" s="455"/>
      <c r="AF56" s="455"/>
      <c r="AG56" s="455"/>
      <c r="AH56" s="455"/>
      <c r="AI56" s="455"/>
      <c r="AJ56" s="455"/>
      <c r="AK56" s="455"/>
      <c r="AL56" s="455"/>
      <c r="AM56" s="455"/>
      <c r="AN56" s="455"/>
      <c r="AO56" s="455"/>
      <c r="AP56" s="455"/>
      <c r="AQ56" s="455"/>
      <c r="AR56" s="455"/>
      <c r="AS56" s="455"/>
      <c r="AT56" s="455"/>
      <c r="AU56" s="455"/>
    </row>
    <row r="57" spans="1:47" s="4" customFormat="1" ht="88.5" customHeight="1">
      <c r="A57" s="641">
        <v>32</v>
      </c>
      <c r="B57" s="665" t="s">
        <v>654</v>
      </c>
      <c r="C57" s="665" t="s">
        <v>274</v>
      </c>
      <c r="D57" s="665" t="s">
        <v>274</v>
      </c>
      <c r="E57" s="665" t="s">
        <v>655</v>
      </c>
      <c r="F57" s="665" t="s">
        <v>284</v>
      </c>
      <c r="G57" s="666">
        <v>42814</v>
      </c>
      <c r="H57" s="666">
        <v>42814</v>
      </c>
      <c r="I57" s="165">
        <v>2</v>
      </c>
      <c r="J57" s="665" t="s">
        <v>656</v>
      </c>
      <c r="K57" s="679"/>
      <c r="L57" s="641">
        <v>32</v>
      </c>
      <c r="M57" s="665" t="s">
        <v>654</v>
      </c>
      <c r="N57" s="416">
        <v>0</v>
      </c>
      <c r="O57" s="378">
        <v>15</v>
      </c>
      <c r="P57" s="384">
        <v>0</v>
      </c>
      <c r="Q57" s="417">
        <v>20</v>
      </c>
      <c r="R57" s="419">
        <f t="shared" si="3"/>
        <v>35</v>
      </c>
      <c r="S57" s="418">
        <v>0</v>
      </c>
      <c r="T57" s="381">
        <v>0</v>
      </c>
      <c r="U57" s="386">
        <v>0</v>
      </c>
      <c r="V57" s="434">
        <v>0</v>
      </c>
      <c r="W57" s="439">
        <v>35</v>
      </c>
      <c r="X57" s="436">
        <f t="shared" ref="X57:X62" si="4">R57+W57</f>
        <v>70</v>
      </c>
      <c r="Y57" s="455"/>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row>
    <row r="58" spans="1:47" s="4" customFormat="1" ht="84.75" customHeight="1">
      <c r="A58" s="260">
        <v>33</v>
      </c>
      <c r="B58" s="269" t="s">
        <v>657</v>
      </c>
      <c r="C58" s="269" t="s">
        <v>274</v>
      </c>
      <c r="D58" s="269" t="s">
        <v>658</v>
      </c>
      <c r="E58" s="269" t="s">
        <v>659</v>
      </c>
      <c r="F58" s="269" t="s">
        <v>258</v>
      </c>
      <c r="G58" s="270">
        <v>42795</v>
      </c>
      <c r="H58" s="270">
        <v>42824</v>
      </c>
      <c r="I58" s="58">
        <v>16</v>
      </c>
      <c r="J58" s="269" t="s">
        <v>660</v>
      </c>
      <c r="K58" s="473"/>
      <c r="L58" s="260">
        <v>33</v>
      </c>
      <c r="M58" s="269" t="s">
        <v>657</v>
      </c>
      <c r="N58" s="416">
        <v>0</v>
      </c>
      <c r="O58" s="378">
        <v>20</v>
      </c>
      <c r="P58" s="384">
        <v>0</v>
      </c>
      <c r="Q58" s="417">
        <v>0</v>
      </c>
      <c r="R58" s="419">
        <f t="shared" si="3"/>
        <v>20</v>
      </c>
      <c r="S58" s="418">
        <v>0</v>
      </c>
      <c r="T58" s="381">
        <v>0</v>
      </c>
      <c r="U58" s="386">
        <v>0</v>
      </c>
      <c r="V58" s="434">
        <v>0</v>
      </c>
      <c r="W58" s="439">
        <v>20</v>
      </c>
      <c r="X58" s="436">
        <f t="shared" si="4"/>
        <v>40</v>
      </c>
      <c r="Y58" s="455"/>
      <c r="Z58" s="455"/>
      <c r="AA58" s="455"/>
      <c r="AB58" s="455"/>
      <c r="AC58" s="455"/>
      <c r="AD58" s="455"/>
      <c r="AE58" s="455"/>
      <c r="AF58" s="455"/>
      <c r="AG58" s="455"/>
      <c r="AH58" s="455"/>
      <c r="AI58" s="455"/>
      <c r="AJ58" s="455"/>
      <c r="AK58" s="455"/>
      <c r="AL58" s="455"/>
      <c r="AM58" s="455"/>
      <c r="AN58" s="455"/>
      <c r="AO58" s="455"/>
      <c r="AP58" s="455"/>
      <c r="AQ58" s="455"/>
      <c r="AR58" s="455"/>
      <c r="AS58" s="455"/>
      <c r="AT58" s="455"/>
      <c r="AU58" s="455"/>
    </row>
    <row r="59" spans="1:47" s="4" customFormat="1" ht="60.75" customHeight="1">
      <c r="A59" s="75">
        <v>34</v>
      </c>
      <c r="B59" s="269" t="s">
        <v>661</v>
      </c>
      <c r="C59" s="269" t="s">
        <v>274</v>
      </c>
      <c r="D59" s="269" t="s">
        <v>274</v>
      </c>
      <c r="E59" s="269" t="s">
        <v>662</v>
      </c>
      <c r="F59" s="269" t="s">
        <v>284</v>
      </c>
      <c r="G59" s="270">
        <v>42809</v>
      </c>
      <c r="H59" s="270">
        <v>42809</v>
      </c>
      <c r="I59" s="58">
        <v>2</v>
      </c>
      <c r="J59" s="269" t="s">
        <v>663</v>
      </c>
      <c r="K59" s="473"/>
      <c r="L59" s="75">
        <v>34</v>
      </c>
      <c r="M59" s="269" t="s">
        <v>661</v>
      </c>
      <c r="N59" s="416">
        <v>0</v>
      </c>
      <c r="O59" s="378">
        <v>0</v>
      </c>
      <c r="P59" s="384">
        <v>0</v>
      </c>
      <c r="Q59" s="417">
        <v>0</v>
      </c>
      <c r="R59" s="419">
        <f t="shared" si="3"/>
        <v>0</v>
      </c>
      <c r="S59" s="418">
        <v>0</v>
      </c>
      <c r="T59" s="381">
        <v>20</v>
      </c>
      <c r="U59" s="386">
        <v>0</v>
      </c>
      <c r="V59" s="434">
        <v>0</v>
      </c>
      <c r="W59" s="439">
        <v>20</v>
      </c>
      <c r="X59" s="436">
        <f t="shared" si="4"/>
        <v>20</v>
      </c>
      <c r="Y59" s="455"/>
      <c r="Z59" s="455"/>
      <c r="AA59" s="455"/>
      <c r="AB59" s="455"/>
      <c r="AC59" s="455"/>
      <c r="AD59" s="455"/>
      <c r="AE59" s="455"/>
      <c r="AF59" s="455"/>
      <c r="AG59" s="455"/>
      <c r="AH59" s="455"/>
      <c r="AI59" s="455"/>
      <c r="AJ59" s="455"/>
      <c r="AK59" s="455"/>
      <c r="AL59" s="455"/>
      <c r="AM59" s="455"/>
      <c r="AN59" s="455"/>
      <c r="AO59" s="455"/>
      <c r="AP59" s="455"/>
      <c r="AQ59" s="455"/>
      <c r="AR59" s="455"/>
      <c r="AS59" s="455"/>
      <c r="AT59" s="455"/>
      <c r="AU59" s="455"/>
    </row>
    <row r="60" spans="1:47" s="4" customFormat="1" ht="63" customHeight="1">
      <c r="A60" s="641">
        <v>35</v>
      </c>
      <c r="B60" s="665" t="s">
        <v>664</v>
      </c>
      <c r="C60" s="665" t="s">
        <v>274</v>
      </c>
      <c r="D60" s="665" t="s">
        <v>665</v>
      </c>
      <c r="E60" s="665" t="s">
        <v>666</v>
      </c>
      <c r="F60" s="665" t="s">
        <v>284</v>
      </c>
      <c r="G60" s="666">
        <v>42810</v>
      </c>
      <c r="H60" s="666">
        <v>42810</v>
      </c>
      <c r="I60" s="165">
        <v>2</v>
      </c>
      <c r="J60" s="665" t="s">
        <v>667</v>
      </c>
      <c r="K60" s="678"/>
      <c r="L60" s="641">
        <v>35</v>
      </c>
      <c r="M60" s="665" t="s">
        <v>664</v>
      </c>
      <c r="N60" s="423">
        <v>0</v>
      </c>
      <c r="O60" s="408">
        <v>55</v>
      </c>
      <c r="P60" s="409">
        <v>0</v>
      </c>
      <c r="Q60" s="430">
        <v>50</v>
      </c>
      <c r="R60" s="424">
        <f t="shared" si="3"/>
        <v>105</v>
      </c>
      <c r="S60" s="425">
        <v>0</v>
      </c>
      <c r="T60" s="410">
        <v>0</v>
      </c>
      <c r="U60" s="386">
        <v>0</v>
      </c>
      <c r="V60" s="435">
        <v>0</v>
      </c>
      <c r="W60" s="440">
        <v>105</v>
      </c>
      <c r="X60" s="436">
        <f t="shared" si="4"/>
        <v>210</v>
      </c>
      <c r="Y60" s="455"/>
      <c r="Z60" s="455"/>
      <c r="AA60" s="455"/>
      <c r="AB60" s="455"/>
      <c r="AC60" s="455"/>
      <c r="AD60" s="455"/>
      <c r="AE60" s="455"/>
      <c r="AF60" s="455"/>
      <c r="AG60" s="455"/>
      <c r="AH60" s="455"/>
      <c r="AI60" s="455"/>
      <c r="AJ60" s="455"/>
      <c r="AK60" s="455"/>
      <c r="AL60" s="455"/>
      <c r="AM60" s="455"/>
      <c r="AN60" s="455"/>
      <c r="AO60" s="455"/>
      <c r="AP60" s="455"/>
      <c r="AQ60" s="455"/>
      <c r="AR60" s="455"/>
      <c r="AS60" s="455"/>
      <c r="AT60" s="455"/>
      <c r="AU60" s="455"/>
    </row>
    <row r="61" spans="1:47" s="4" customFormat="1" ht="100.5" customHeight="1">
      <c r="A61" s="260">
        <v>36</v>
      </c>
      <c r="B61" s="269" t="s">
        <v>668</v>
      </c>
      <c r="C61" s="269" t="s">
        <v>669</v>
      </c>
      <c r="D61" s="269" t="s">
        <v>670</v>
      </c>
      <c r="E61" s="269" t="s">
        <v>671</v>
      </c>
      <c r="F61" s="269" t="s">
        <v>672</v>
      </c>
      <c r="G61" s="270">
        <v>42814</v>
      </c>
      <c r="H61" s="270" t="s">
        <v>673</v>
      </c>
      <c r="I61" s="58">
        <v>100</v>
      </c>
      <c r="J61" s="269" t="s">
        <v>674</v>
      </c>
      <c r="K61" s="473"/>
      <c r="L61" s="260">
        <v>36</v>
      </c>
      <c r="M61" s="269" t="s">
        <v>668</v>
      </c>
      <c r="N61" s="423">
        <v>0</v>
      </c>
      <c r="O61" s="408">
        <v>0</v>
      </c>
      <c r="P61" s="409">
        <v>0</v>
      </c>
      <c r="Q61" s="430">
        <v>3</v>
      </c>
      <c r="R61" s="424">
        <f t="shared" si="3"/>
        <v>3</v>
      </c>
      <c r="S61" s="425">
        <v>0</v>
      </c>
      <c r="T61" s="410">
        <v>0</v>
      </c>
      <c r="U61" s="386">
        <v>0</v>
      </c>
      <c r="V61" s="435">
        <v>0</v>
      </c>
      <c r="W61" s="440">
        <v>3</v>
      </c>
      <c r="X61" s="436">
        <f t="shared" si="4"/>
        <v>6</v>
      </c>
      <c r="Y61" s="455"/>
      <c r="Z61" s="455"/>
      <c r="AA61" s="455"/>
      <c r="AB61" s="455"/>
      <c r="AC61" s="455"/>
      <c r="AD61" s="455"/>
      <c r="AE61" s="455"/>
      <c r="AF61" s="455"/>
      <c r="AG61" s="455"/>
      <c r="AH61" s="455"/>
      <c r="AI61" s="455"/>
      <c r="AJ61" s="455"/>
      <c r="AK61" s="455"/>
      <c r="AL61" s="455"/>
      <c r="AM61" s="455"/>
      <c r="AN61" s="455"/>
      <c r="AO61" s="455"/>
      <c r="AP61" s="455"/>
      <c r="AQ61" s="455"/>
      <c r="AR61" s="455"/>
      <c r="AS61" s="455"/>
      <c r="AT61" s="455"/>
      <c r="AU61" s="455"/>
    </row>
    <row r="62" spans="1:47" s="4" customFormat="1" ht="64.5" customHeight="1" thickBot="1">
      <c r="A62" s="632">
        <v>37</v>
      </c>
      <c r="B62" s="670" t="s">
        <v>675</v>
      </c>
      <c r="C62" s="670" t="s">
        <v>635</v>
      </c>
      <c r="D62" s="670" t="s">
        <v>636</v>
      </c>
      <c r="E62" s="670" t="s">
        <v>676</v>
      </c>
      <c r="F62" s="670" t="s">
        <v>677</v>
      </c>
      <c r="G62" s="671">
        <v>42834</v>
      </c>
      <c r="H62" s="671">
        <v>42852</v>
      </c>
      <c r="I62" s="490">
        <v>20</v>
      </c>
      <c r="J62" s="670" t="s">
        <v>678</v>
      </c>
      <c r="K62" s="680"/>
      <c r="L62" s="632">
        <v>37</v>
      </c>
      <c r="M62" s="670" t="s">
        <v>675</v>
      </c>
      <c r="N62" s="420">
        <v>0</v>
      </c>
      <c r="O62" s="379">
        <v>0</v>
      </c>
      <c r="P62" s="385">
        <v>0</v>
      </c>
      <c r="Q62" s="431">
        <v>0</v>
      </c>
      <c r="R62" s="422">
        <f t="shared" si="3"/>
        <v>0</v>
      </c>
      <c r="S62" s="421">
        <v>0</v>
      </c>
      <c r="T62" s="382">
        <v>1</v>
      </c>
      <c r="U62" s="386">
        <v>0</v>
      </c>
      <c r="V62" s="449">
        <v>0</v>
      </c>
      <c r="W62" s="441">
        <v>1</v>
      </c>
      <c r="X62" s="436">
        <f t="shared" si="4"/>
        <v>1</v>
      </c>
      <c r="Y62" s="455"/>
      <c r="Z62" s="455"/>
      <c r="AA62" s="455"/>
      <c r="AB62" s="455"/>
      <c r="AC62" s="455"/>
      <c r="AD62" s="455"/>
      <c r="AE62" s="455"/>
      <c r="AF62" s="455"/>
      <c r="AG62" s="455"/>
      <c r="AH62" s="455"/>
      <c r="AI62" s="455"/>
      <c r="AJ62" s="455"/>
      <c r="AK62" s="455"/>
      <c r="AL62" s="455"/>
      <c r="AM62" s="455"/>
      <c r="AN62" s="455"/>
      <c r="AO62" s="455"/>
      <c r="AP62" s="455"/>
      <c r="AQ62" s="455"/>
      <c r="AR62" s="455"/>
      <c r="AS62" s="455"/>
      <c r="AT62" s="455"/>
      <c r="AU62" s="455"/>
    </row>
    <row r="63" spans="1:47" ht="32.25" customHeight="1" thickBot="1">
      <c r="B63" s="1152" t="s">
        <v>908</v>
      </c>
      <c r="C63" s="1152"/>
      <c r="D63" s="1152"/>
      <c r="E63" s="1152"/>
      <c r="F63" s="1152"/>
      <c r="G63" s="1152"/>
      <c r="H63" s="1152"/>
      <c r="I63" s="1152"/>
      <c r="J63" s="1152"/>
      <c r="K63" s="765">
        <v>65</v>
      </c>
      <c r="M63" s="1"/>
      <c r="N63" s="1156"/>
      <c r="O63" s="1156"/>
      <c r="P63" s="1156"/>
      <c r="Q63" s="1156"/>
      <c r="R63" s="1156"/>
      <c r="S63" s="1156"/>
      <c r="T63" s="1156"/>
      <c r="U63" s="1156"/>
      <c r="V63" s="1156"/>
      <c r="W63" s="1156"/>
      <c r="X63" s="765">
        <v>66</v>
      </c>
      <c r="Y63" s="19"/>
      <c r="Z63" s="19"/>
      <c r="AA63" s="19"/>
      <c r="AB63" s="19"/>
      <c r="AC63" s="19"/>
      <c r="AD63" s="19"/>
      <c r="AE63" s="19"/>
      <c r="AF63" s="19"/>
      <c r="AG63" s="19"/>
      <c r="AH63" s="19"/>
      <c r="AI63" s="19"/>
      <c r="AJ63" s="19"/>
      <c r="AK63" s="19"/>
      <c r="AL63" s="19"/>
      <c r="AM63" s="19"/>
      <c r="AN63" s="19"/>
      <c r="AO63" s="19"/>
      <c r="AP63" s="19"/>
      <c r="AQ63" s="19"/>
      <c r="AR63" s="19"/>
      <c r="AS63" s="19"/>
      <c r="AT63" s="19"/>
      <c r="AU63" s="19"/>
    </row>
    <row r="64" spans="1:47" ht="21.95" customHeight="1" thickBot="1">
      <c r="A64" s="1163" t="s">
        <v>106</v>
      </c>
      <c r="B64" s="1166" t="s">
        <v>20</v>
      </c>
      <c r="C64" s="1170" t="s">
        <v>21</v>
      </c>
      <c r="D64" s="1171" t="s">
        <v>22</v>
      </c>
      <c r="E64" s="1173" t="s">
        <v>12</v>
      </c>
      <c r="F64" s="1170" t="s">
        <v>24</v>
      </c>
      <c r="G64" s="1170" t="s">
        <v>278</v>
      </c>
      <c r="H64" s="1170"/>
      <c r="I64" s="1176" t="s">
        <v>17</v>
      </c>
      <c r="J64" s="1173" t="s">
        <v>26</v>
      </c>
      <c r="K64" s="1182" t="s">
        <v>27</v>
      </c>
      <c r="L64" s="1163" t="s">
        <v>106</v>
      </c>
      <c r="M64" s="1166" t="s">
        <v>20</v>
      </c>
      <c r="N64" s="1138" t="s">
        <v>5</v>
      </c>
      <c r="O64" s="1139"/>
      <c r="P64" s="1139"/>
      <c r="Q64" s="1139"/>
      <c r="R64" s="1123"/>
      <c r="S64" s="1139"/>
      <c r="T64" s="1139"/>
      <c r="U64" s="1139"/>
      <c r="V64" s="1139"/>
      <c r="W64" s="1139"/>
      <c r="X64" s="1124" t="s">
        <v>17</v>
      </c>
      <c r="Y64" s="19"/>
      <c r="Z64" s="19"/>
      <c r="AA64" s="19"/>
      <c r="AB64" s="19"/>
      <c r="AC64" s="19"/>
      <c r="AD64" s="19"/>
      <c r="AE64" s="19"/>
      <c r="AF64" s="19"/>
      <c r="AG64" s="19"/>
      <c r="AH64" s="19"/>
      <c r="AI64" s="19"/>
      <c r="AJ64" s="19"/>
      <c r="AK64" s="19"/>
      <c r="AL64" s="19"/>
      <c r="AM64" s="19"/>
      <c r="AN64" s="19"/>
      <c r="AO64" s="19"/>
      <c r="AP64" s="19"/>
      <c r="AQ64" s="19"/>
      <c r="AR64" s="19"/>
      <c r="AS64" s="19"/>
      <c r="AT64" s="19"/>
      <c r="AU64" s="19"/>
    </row>
    <row r="65" spans="1:47" s="21" customFormat="1" ht="21.95" customHeight="1">
      <c r="A65" s="1164"/>
      <c r="B65" s="1167"/>
      <c r="C65" s="1157"/>
      <c r="D65" s="1172"/>
      <c r="E65" s="1174"/>
      <c r="F65" s="1157"/>
      <c r="G65" s="1157"/>
      <c r="H65" s="1157"/>
      <c r="I65" s="1177"/>
      <c r="J65" s="1178"/>
      <c r="K65" s="1183"/>
      <c r="L65" s="1164"/>
      <c r="M65" s="1167"/>
      <c r="N65" s="1140" t="s">
        <v>112</v>
      </c>
      <c r="O65" s="1141"/>
      <c r="P65" s="1141"/>
      <c r="Q65" s="1142">
        <v>18</v>
      </c>
      <c r="R65" s="1147" t="s">
        <v>10</v>
      </c>
      <c r="S65" s="1132" t="s">
        <v>113</v>
      </c>
      <c r="T65" s="1133"/>
      <c r="U65" s="1133"/>
      <c r="V65" s="1134">
        <v>18</v>
      </c>
      <c r="W65" s="1147" t="s">
        <v>10</v>
      </c>
      <c r="X65" s="1135"/>
      <c r="Y65" s="19"/>
      <c r="Z65" s="19"/>
      <c r="AA65" s="19"/>
      <c r="AB65" s="19"/>
      <c r="AC65" s="19"/>
      <c r="AD65" s="19"/>
      <c r="AE65" s="19"/>
      <c r="AF65" s="19"/>
      <c r="AG65" s="19"/>
      <c r="AH65" s="19"/>
      <c r="AI65" s="19"/>
      <c r="AJ65" s="19"/>
      <c r="AK65" s="19"/>
      <c r="AL65" s="19"/>
      <c r="AM65" s="19"/>
      <c r="AN65" s="19"/>
      <c r="AO65" s="19"/>
      <c r="AP65" s="19"/>
      <c r="AQ65" s="19"/>
      <c r="AR65" s="19"/>
      <c r="AS65" s="19"/>
      <c r="AT65" s="19"/>
      <c r="AU65" s="19"/>
    </row>
    <row r="66" spans="1:47" s="21" customFormat="1" ht="21.95" customHeight="1">
      <c r="A66" s="1164"/>
      <c r="B66" s="1168" t="s">
        <v>19</v>
      </c>
      <c r="C66" s="1179" t="s">
        <v>19</v>
      </c>
      <c r="D66" s="1180" t="s">
        <v>23</v>
      </c>
      <c r="E66" s="1174"/>
      <c r="F66" s="358" t="s">
        <v>19</v>
      </c>
      <c r="G66" s="1157" t="s">
        <v>15</v>
      </c>
      <c r="H66" s="1157" t="s">
        <v>16</v>
      </c>
      <c r="I66" s="163" t="s">
        <v>18</v>
      </c>
      <c r="J66" s="1159" t="s">
        <v>19</v>
      </c>
      <c r="K66" s="1184" t="s">
        <v>19</v>
      </c>
      <c r="L66" s="1164"/>
      <c r="M66" s="1168" t="s">
        <v>19</v>
      </c>
      <c r="N66" s="1150" t="s">
        <v>8</v>
      </c>
      <c r="O66" s="1146"/>
      <c r="P66" s="1143" t="s">
        <v>9</v>
      </c>
      <c r="Q66" s="1144"/>
      <c r="R66" s="1148"/>
      <c r="S66" s="1145" t="s">
        <v>9</v>
      </c>
      <c r="T66" s="1146"/>
      <c r="U66" s="1143" t="s">
        <v>8</v>
      </c>
      <c r="V66" s="978"/>
      <c r="W66" s="1148"/>
      <c r="X66" s="1136"/>
      <c r="Y66" s="19"/>
      <c r="Z66" s="19"/>
      <c r="AA66" s="19"/>
      <c r="AB66" s="19"/>
      <c r="AC66" s="19"/>
      <c r="AD66" s="19"/>
      <c r="AE66" s="19"/>
      <c r="AF66" s="19"/>
      <c r="AG66" s="19"/>
      <c r="AH66" s="19"/>
      <c r="AI66" s="19"/>
      <c r="AJ66" s="19"/>
      <c r="AK66" s="19"/>
      <c r="AL66" s="19"/>
      <c r="AM66" s="19"/>
      <c r="AN66" s="19"/>
      <c r="AO66" s="19"/>
      <c r="AP66" s="19"/>
      <c r="AQ66" s="19"/>
      <c r="AR66" s="19"/>
      <c r="AS66" s="19"/>
      <c r="AT66" s="19"/>
      <c r="AU66" s="19"/>
    </row>
    <row r="67" spans="1:47" s="21" customFormat="1" ht="21.95" customHeight="1" thickBot="1">
      <c r="A67" s="1165"/>
      <c r="B67" s="1169"/>
      <c r="C67" s="1158"/>
      <c r="D67" s="1181"/>
      <c r="E67" s="1175"/>
      <c r="F67" s="357" t="s">
        <v>25</v>
      </c>
      <c r="G67" s="1158"/>
      <c r="H67" s="1158"/>
      <c r="I67" s="164" t="s">
        <v>19</v>
      </c>
      <c r="J67" s="1160"/>
      <c r="K67" s="1185"/>
      <c r="L67" s="1165"/>
      <c r="M67" s="1169"/>
      <c r="N67" s="320" t="s">
        <v>107</v>
      </c>
      <c r="O67" s="287" t="s">
        <v>108</v>
      </c>
      <c r="P67" s="307" t="s">
        <v>107</v>
      </c>
      <c r="Q67" s="288" t="s">
        <v>108</v>
      </c>
      <c r="R67" s="1149"/>
      <c r="S67" s="289" t="s">
        <v>107</v>
      </c>
      <c r="T67" s="287" t="s">
        <v>108</v>
      </c>
      <c r="U67" s="307" t="s">
        <v>107</v>
      </c>
      <c r="V67" s="365" t="s">
        <v>108</v>
      </c>
      <c r="W67" s="1149"/>
      <c r="X67" s="1137"/>
      <c r="Y67" s="19"/>
      <c r="Z67" s="19"/>
      <c r="AA67" s="19"/>
      <c r="AB67" s="19"/>
      <c r="AC67" s="19"/>
      <c r="AD67" s="19"/>
      <c r="AE67" s="19"/>
      <c r="AF67" s="19"/>
      <c r="AG67" s="19"/>
      <c r="AH67" s="19"/>
      <c r="AI67" s="19"/>
      <c r="AJ67" s="19"/>
      <c r="AK67" s="19"/>
      <c r="AL67" s="19"/>
      <c r="AM67" s="19"/>
      <c r="AN67" s="19"/>
      <c r="AO67" s="19"/>
      <c r="AP67" s="19"/>
      <c r="AQ67" s="19"/>
      <c r="AR67" s="19"/>
      <c r="AS67" s="19"/>
      <c r="AT67" s="19"/>
      <c r="AU67" s="19"/>
    </row>
    <row r="68" spans="1:47" s="4" customFormat="1" ht="125.25" customHeight="1">
      <c r="A68" s="260">
        <v>38</v>
      </c>
      <c r="B68" s="269" t="s">
        <v>657</v>
      </c>
      <c r="C68" s="269" t="s">
        <v>274</v>
      </c>
      <c r="D68" s="269" t="s">
        <v>658</v>
      </c>
      <c r="E68" s="269" t="s">
        <v>679</v>
      </c>
      <c r="F68" s="269" t="s">
        <v>258</v>
      </c>
      <c r="G68" s="270">
        <v>42834</v>
      </c>
      <c r="H68" s="270">
        <v>42864</v>
      </c>
      <c r="I68" s="58">
        <v>16</v>
      </c>
      <c r="J68" s="269" t="s">
        <v>680</v>
      </c>
      <c r="K68" s="473"/>
      <c r="L68" s="260">
        <v>38</v>
      </c>
      <c r="M68" s="269" t="s">
        <v>657</v>
      </c>
      <c r="N68" s="426">
        <v>0</v>
      </c>
      <c r="O68" s="377">
        <v>0</v>
      </c>
      <c r="P68" s="383">
        <v>0</v>
      </c>
      <c r="Q68" s="429">
        <v>20</v>
      </c>
      <c r="R68" s="419">
        <f t="shared" ref="R68:R76" si="5">SUM(N68:Q68)</f>
        <v>20</v>
      </c>
      <c r="S68" s="432">
        <v>0</v>
      </c>
      <c r="T68" s="380">
        <v>0</v>
      </c>
      <c r="U68" s="386">
        <v>0</v>
      </c>
      <c r="V68" s="433">
        <v>0</v>
      </c>
      <c r="W68" s="438">
        <v>20</v>
      </c>
      <c r="X68" s="436">
        <f t="shared" ref="X68:X76" si="6">R68+W68</f>
        <v>40</v>
      </c>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row>
    <row r="69" spans="1:47" s="4" customFormat="1" ht="85.5" customHeight="1">
      <c r="A69" s="641">
        <v>39</v>
      </c>
      <c r="B69" s="665" t="s">
        <v>681</v>
      </c>
      <c r="C69" s="665" t="s">
        <v>669</v>
      </c>
      <c r="D69" s="665" t="s">
        <v>682</v>
      </c>
      <c r="E69" s="665" t="s">
        <v>683</v>
      </c>
      <c r="F69" s="665" t="s">
        <v>684</v>
      </c>
      <c r="G69" s="666">
        <v>42842</v>
      </c>
      <c r="H69" s="666">
        <v>42843</v>
      </c>
      <c r="I69" s="165">
        <v>5</v>
      </c>
      <c r="J69" s="665" t="s">
        <v>685</v>
      </c>
      <c r="K69" s="678"/>
      <c r="L69" s="641">
        <v>39</v>
      </c>
      <c r="M69" s="665" t="s">
        <v>681</v>
      </c>
      <c r="N69" s="426">
        <v>0</v>
      </c>
      <c r="O69" s="378">
        <v>0</v>
      </c>
      <c r="P69" s="383">
        <v>0</v>
      </c>
      <c r="Q69" s="417">
        <v>0</v>
      </c>
      <c r="R69" s="419">
        <f t="shared" si="5"/>
        <v>0</v>
      </c>
      <c r="S69" s="418">
        <v>0</v>
      </c>
      <c r="T69" s="381">
        <v>6</v>
      </c>
      <c r="U69" s="386">
        <v>0</v>
      </c>
      <c r="V69" s="434">
        <v>0</v>
      </c>
      <c r="W69" s="439">
        <v>6</v>
      </c>
      <c r="X69" s="436">
        <f t="shared" si="6"/>
        <v>6</v>
      </c>
      <c r="Y69" s="455"/>
      <c r="Z69" s="455"/>
      <c r="AA69" s="455"/>
      <c r="AB69" s="455"/>
      <c r="AC69" s="455"/>
      <c r="AD69" s="455"/>
      <c r="AE69" s="455"/>
      <c r="AF69" s="455"/>
      <c r="AG69" s="455"/>
      <c r="AH69" s="455"/>
      <c r="AI69" s="455"/>
      <c r="AJ69" s="455"/>
      <c r="AK69" s="455"/>
      <c r="AL69" s="455"/>
      <c r="AM69" s="455"/>
      <c r="AN69" s="455"/>
      <c r="AO69" s="455"/>
      <c r="AP69" s="455"/>
      <c r="AQ69" s="455"/>
      <c r="AR69" s="455"/>
      <c r="AS69" s="455"/>
      <c r="AT69" s="455"/>
      <c r="AU69" s="455"/>
    </row>
    <row r="70" spans="1:47" s="4" customFormat="1" ht="93" customHeight="1">
      <c r="A70" s="75">
        <v>40</v>
      </c>
      <c r="B70" s="269" t="s">
        <v>686</v>
      </c>
      <c r="C70" s="269" t="s">
        <v>274</v>
      </c>
      <c r="D70" s="269" t="s">
        <v>687</v>
      </c>
      <c r="E70" s="269" t="s">
        <v>688</v>
      </c>
      <c r="F70" s="269" t="s">
        <v>284</v>
      </c>
      <c r="G70" s="270">
        <v>42859</v>
      </c>
      <c r="H70" s="270">
        <v>42859</v>
      </c>
      <c r="I70" s="58">
        <v>2</v>
      </c>
      <c r="J70" s="269" t="s">
        <v>689</v>
      </c>
      <c r="K70" s="473"/>
      <c r="L70" s="75">
        <v>40</v>
      </c>
      <c r="M70" s="269" t="s">
        <v>686</v>
      </c>
      <c r="N70" s="426">
        <v>0</v>
      </c>
      <c r="O70" s="378">
        <v>0</v>
      </c>
      <c r="P70" s="383">
        <v>0</v>
      </c>
      <c r="Q70" s="417">
        <v>0</v>
      </c>
      <c r="R70" s="419">
        <f t="shared" si="5"/>
        <v>0</v>
      </c>
      <c r="S70" s="418">
        <v>0</v>
      </c>
      <c r="T70" s="381">
        <v>25</v>
      </c>
      <c r="U70" s="386">
        <v>0</v>
      </c>
      <c r="V70" s="434">
        <v>0</v>
      </c>
      <c r="W70" s="439">
        <v>25</v>
      </c>
      <c r="X70" s="436">
        <f t="shared" si="6"/>
        <v>25</v>
      </c>
      <c r="Y70" s="455"/>
      <c r="Z70" s="455"/>
      <c r="AA70" s="455"/>
      <c r="AB70" s="455"/>
      <c r="AC70" s="455"/>
      <c r="AD70" s="455"/>
      <c r="AE70" s="455"/>
      <c r="AF70" s="455"/>
      <c r="AG70" s="455"/>
      <c r="AH70" s="455"/>
      <c r="AI70" s="455"/>
      <c r="AJ70" s="455"/>
      <c r="AK70" s="455"/>
      <c r="AL70" s="455"/>
      <c r="AM70" s="455"/>
      <c r="AN70" s="455"/>
      <c r="AO70" s="455"/>
      <c r="AP70" s="455"/>
      <c r="AQ70" s="455"/>
      <c r="AR70" s="455"/>
      <c r="AS70" s="455"/>
      <c r="AT70" s="455"/>
      <c r="AU70" s="455"/>
    </row>
    <row r="71" spans="1:47" s="4" customFormat="1" ht="81" customHeight="1">
      <c r="A71" s="641">
        <v>41</v>
      </c>
      <c r="B71" s="665" t="s">
        <v>690</v>
      </c>
      <c r="C71" s="665" t="s">
        <v>274</v>
      </c>
      <c r="D71" s="665" t="s">
        <v>691</v>
      </c>
      <c r="E71" s="665" t="s">
        <v>692</v>
      </c>
      <c r="F71" s="665" t="s">
        <v>284</v>
      </c>
      <c r="G71" s="666">
        <v>42855</v>
      </c>
      <c r="H71" s="666">
        <v>42855</v>
      </c>
      <c r="I71" s="165">
        <v>2</v>
      </c>
      <c r="J71" s="665" t="s">
        <v>693</v>
      </c>
      <c r="K71" s="679"/>
      <c r="L71" s="641">
        <v>41</v>
      </c>
      <c r="M71" s="665" t="s">
        <v>690</v>
      </c>
      <c r="N71" s="426">
        <v>0</v>
      </c>
      <c r="O71" s="378">
        <v>0</v>
      </c>
      <c r="P71" s="383">
        <v>0</v>
      </c>
      <c r="Q71" s="417">
        <v>0</v>
      </c>
      <c r="R71" s="419">
        <f t="shared" si="5"/>
        <v>0</v>
      </c>
      <c r="S71" s="418">
        <v>0</v>
      </c>
      <c r="T71" s="381">
        <v>30</v>
      </c>
      <c r="U71" s="386">
        <v>0</v>
      </c>
      <c r="V71" s="434">
        <v>0</v>
      </c>
      <c r="W71" s="439">
        <v>30</v>
      </c>
      <c r="X71" s="436">
        <f t="shared" si="6"/>
        <v>30</v>
      </c>
      <c r="Y71" s="455"/>
      <c r="Z71" s="455"/>
      <c r="AA71" s="455"/>
      <c r="AB71" s="455"/>
      <c r="AC71" s="455"/>
      <c r="AD71" s="455"/>
      <c r="AE71" s="455"/>
      <c r="AF71" s="455"/>
      <c r="AG71" s="455"/>
      <c r="AH71" s="455"/>
      <c r="AI71" s="455"/>
      <c r="AJ71" s="455"/>
      <c r="AK71" s="455"/>
      <c r="AL71" s="455"/>
      <c r="AM71" s="455"/>
      <c r="AN71" s="455"/>
      <c r="AO71" s="455"/>
      <c r="AP71" s="455"/>
      <c r="AQ71" s="455"/>
      <c r="AR71" s="455"/>
      <c r="AS71" s="455"/>
      <c r="AT71" s="455"/>
      <c r="AU71" s="455"/>
    </row>
    <row r="72" spans="1:47" s="4" customFormat="1" ht="63.75" customHeight="1">
      <c r="A72" s="260">
        <v>42</v>
      </c>
      <c r="B72" s="269" t="s">
        <v>694</v>
      </c>
      <c r="C72" s="269" t="s">
        <v>695</v>
      </c>
      <c r="D72" s="269" t="s">
        <v>696</v>
      </c>
      <c r="E72" s="269" t="s">
        <v>277</v>
      </c>
      <c r="F72" s="269" t="s">
        <v>577</v>
      </c>
      <c r="G72" s="270">
        <v>42870</v>
      </c>
      <c r="H72" s="270">
        <v>42871</v>
      </c>
      <c r="I72" s="58">
        <v>2</v>
      </c>
      <c r="J72" s="269" t="s">
        <v>697</v>
      </c>
      <c r="K72" s="473"/>
      <c r="L72" s="260">
        <v>42</v>
      </c>
      <c r="M72" s="269" t="s">
        <v>694</v>
      </c>
      <c r="N72" s="426">
        <v>0</v>
      </c>
      <c r="O72" s="408">
        <v>12</v>
      </c>
      <c r="P72" s="383">
        <v>0</v>
      </c>
      <c r="Q72" s="430">
        <v>13</v>
      </c>
      <c r="R72" s="424">
        <f t="shared" si="5"/>
        <v>25</v>
      </c>
      <c r="S72" s="425">
        <v>11</v>
      </c>
      <c r="T72" s="410">
        <v>20</v>
      </c>
      <c r="U72" s="386">
        <v>0</v>
      </c>
      <c r="V72" s="435">
        <v>0</v>
      </c>
      <c r="W72" s="440">
        <v>56</v>
      </c>
      <c r="X72" s="436">
        <f t="shared" si="6"/>
        <v>81</v>
      </c>
      <c r="Y72" s="455"/>
      <c r="Z72" s="455"/>
      <c r="AA72" s="455"/>
      <c r="AB72" s="455"/>
      <c r="AC72" s="455"/>
      <c r="AD72" s="455"/>
      <c r="AE72" s="455"/>
      <c r="AF72" s="455"/>
      <c r="AG72" s="455"/>
      <c r="AH72" s="455"/>
      <c r="AI72" s="455"/>
      <c r="AJ72" s="455"/>
      <c r="AK72" s="455"/>
      <c r="AL72" s="455"/>
      <c r="AM72" s="455"/>
      <c r="AN72" s="455"/>
      <c r="AO72" s="455"/>
      <c r="AP72" s="455"/>
      <c r="AQ72" s="455"/>
      <c r="AR72" s="455"/>
      <c r="AS72" s="455"/>
      <c r="AT72" s="455"/>
      <c r="AU72" s="455"/>
    </row>
    <row r="73" spans="1:47" s="4" customFormat="1" ht="83.25" customHeight="1">
      <c r="A73" s="626">
        <v>43</v>
      </c>
      <c r="B73" s="665" t="s">
        <v>698</v>
      </c>
      <c r="C73" s="665" t="s">
        <v>274</v>
      </c>
      <c r="D73" s="665" t="s">
        <v>658</v>
      </c>
      <c r="E73" s="665" t="s">
        <v>699</v>
      </c>
      <c r="F73" s="665" t="s">
        <v>284</v>
      </c>
      <c r="G73" s="666">
        <v>42933</v>
      </c>
      <c r="H73" s="666">
        <v>42933</v>
      </c>
      <c r="I73" s="165">
        <v>2</v>
      </c>
      <c r="J73" s="665" t="s">
        <v>700</v>
      </c>
      <c r="K73" s="678"/>
      <c r="L73" s="626">
        <v>43</v>
      </c>
      <c r="M73" s="665" t="s">
        <v>698</v>
      </c>
      <c r="N73" s="426">
        <v>0</v>
      </c>
      <c r="O73" s="408">
        <v>0</v>
      </c>
      <c r="P73" s="383">
        <v>0</v>
      </c>
      <c r="Q73" s="430">
        <v>0</v>
      </c>
      <c r="R73" s="424">
        <f t="shared" si="5"/>
        <v>0</v>
      </c>
      <c r="S73" s="425">
        <v>0</v>
      </c>
      <c r="T73" s="410">
        <v>14</v>
      </c>
      <c r="U73" s="386">
        <v>0</v>
      </c>
      <c r="V73" s="435">
        <v>3</v>
      </c>
      <c r="W73" s="440">
        <v>17</v>
      </c>
      <c r="X73" s="436">
        <f t="shared" si="6"/>
        <v>17</v>
      </c>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row>
    <row r="74" spans="1:47" s="4" customFormat="1" ht="66" customHeight="1">
      <c r="A74" s="260">
        <v>44</v>
      </c>
      <c r="B74" s="269" t="s">
        <v>701</v>
      </c>
      <c r="C74" s="269" t="s">
        <v>669</v>
      </c>
      <c r="D74" s="269" t="s">
        <v>669</v>
      </c>
      <c r="E74" s="269" t="s">
        <v>702</v>
      </c>
      <c r="F74" s="269" t="s">
        <v>284</v>
      </c>
      <c r="G74" s="270">
        <v>42935</v>
      </c>
      <c r="H74" s="270">
        <v>42935</v>
      </c>
      <c r="I74" s="58">
        <v>1</v>
      </c>
      <c r="J74" s="269" t="s">
        <v>703</v>
      </c>
      <c r="K74" s="473"/>
      <c r="L74" s="260">
        <v>44</v>
      </c>
      <c r="M74" s="269" t="s">
        <v>701</v>
      </c>
      <c r="N74" s="426">
        <v>0</v>
      </c>
      <c r="O74" s="408">
        <v>0</v>
      </c>
      <c r="P74" s="383">
        <v>0</v>
      </c>
      <c r="Q74" s="430">
        <v>0</v>
      </c>
      <c r="R74" s="424">
        <f t="shared" si="5"/>
        <v>0</v>
      </c>
      <c r="S74" s="425">
        <v>0</v>
      </c>
      <c r="T74" s="410">
        <v>12</v>
      </c>
      <c r="U74" s="386">
        <v>0</v>
      </c>
      <c r="V74" s="435">
        <v>5</v>
      </c>
      <c r="W74" s="440">
        <v>17</v>
      </c>
      <c r="X74" s="436">
        <f t="shared" si="6"/>
        <v>17</v>
      </c>
      <c r="Y74" s="455"/>
      <c r="Z74" s="455"/>
      <c r="AA74" s="455"/>
      <c r="AB74" s="455"/>
      <c r="AC74" s="455"/>
      <c r="AD74" s="455"/>
      <c r="AE74" s="455"/>
      <c r="AF74" s="455"/>
      <c r="AG74" s="455"/>
      <c r="AH74" s="455"/>
      <c r="AI74" s="455"/>
      <c r="AJ74" s="455"/>
      <c r="AK74" s="455"/>
      <c r="AL74" s="455"/>
      <c r="AM74" s="455"/>
      <c r="AN74" s="455"/>
      <c r="AO74" s="455"/>
      <c r="AP74" s="455"/>
      <c r="AQ74" s="455"/>
      <c r="AR74" s="455"/>
      <c r="AS74" s="455"/>
      <c r="AT74" s="455"/>
      <c r="AU74" s="455"/>
    </row>
    <row r="75" spans="1:47" s="4" customFormat="1" ht="85.5" customHeight="1">
      <c r="A75" s="641">
        <v>45</v>
      </c>
      <c r="B75" s="665" t="s">
        <v>704</v>
      </c>
      <c r="C75" s="665" t="s">
        <v>274</v>
      </c>
      <c r="D75" s="665" t="s">
        <v>658</v>
      </c>
      <c r="E75" s="665" t="s">
        <v>699</v>
      </c>
      <c r="F75" s="665" t="s">
        <v>705</v>
      </c>
      <c r="G75" s="666">
        <v>42917</v>
      </c>
      <c r="H75" s="666">
        <v>42946</v>
      </c>
      <c r="I75" s="165">
        <v>24</v>
      </c>
      <c r="J75" s="665" t="s">
        <v>706</v>
      </c>
      <c r="K75" s="678"/>
      <c r="L75" s="641">
        <v>45</v>
      </c>
      <c r="M75" s="665" t="s">
        <v>704</v>
      </c>
      <c r="N75" s="426">
        <v>0</v>
      </c>
      <c r="O75" s="408">
        <v>33</v>
      </c>
      <c r="P75" s="383">
        <v>0</v>
      </c>
      <c r="Q75" s="430">
        <v>45</v>
      </c>
      <c r="R75" s="424">
        <f t="shared" si="5"/>
        <v>78</v>
      </c>
      <c r="S75" s="425">
        <v>0</v>
      </c>
      <c r="T75" s="410">
        <v>52</v>
      </c>
      <c r="U75" s="386">
        <v>0</v>
      </c>
      <c r="V75" s="435">
        <v>27</v>
      </c>
      <c r="W75" s="440">
        <v>157</v>
      </c>
      <c r="X75" s="436">
        <f t="shared" si="6"/>
        <v>235</v>
      </c>
      <c r="Y75" s="455"/>
      <c r="Z75" s="455"/>
      <c r="AA75" s="455"/>
      <c r="AB75" s="455"/>
      <c r="AC75" s="455"/>
      <c r="AD75" s="455"/>
      <c r="AE75" s="455"/>
      <c r="AF75" s="455"/>
      <c r="AG75" s="455"/>
      <c r="AH75" s="455"/>
      <c r="AI75" s="455"/>
      <c r="AJ75" s="455"/>
      <c r="AK75" s="455"/>
      <c r="AL75" s="455"/>
      <c r="AM75" s="455"/>
      <c r="AN75" s="455"/>
      <c r="AO75" s="455"/>
      <c r="AP75" s="455"/>
      <c r="AQ75" s="455"/>
      <c r="AR75" s="455"/>
      <c r="AS75" s="455"/>
      <c r="AT75" s="455"/>
      <c r="AU75" s="455"/>
    </row>
    <row r="76" spans="1:47" s="4" customFormat="1" ht="71.25" customHeight="1" thickBot="1">
      <c r="A76" s="92">
        <v>46</v>
      </c>
      <c r="B76" s="273" t="s">
        <v>707</v>
      </c>
      <c r="C76" s="273" t="s">
        <v>708</v>
      </c>
      <c r="D76" s="273" t="s">
        <v>709</v>
      </c>
      <c r="E76" s="273" t="s">
        <v>710</v>
      </c>
      <c r="F76" s="273" t="s">
        <v>284</v>
      </c>
      <c r="G76" s="461">
        <v>42997</v>
      </c>
      <c r="H76" s="461">
        <v>42997</v>
      </c>
      <c r="I76" s="183">
        <v>2</v>
      </c>
      <c r="J76" s="273" t="s">
        <v>711</v>
      </c>
      <c r="K76" s="474"/>
      <c r="L76" s="92">
        <v>46</v>
      </c>
      <c r="M76" s="273" t="s">
        <v>707</v>
      </c>
      <c r="N76" s="426">
        <v>0</v>
      </c>
      <c r="O76" s="379">
        <v>0</v>
      </c>
      <c r="P76" s="383">
        <v>0</v>
      </c>
      <c r="Q76" s="431">
        <v>0</v>
      </c>
      <c r="R76" s="422">
        <f t="shared" si="5"/>
        <v>0</v>
      </c>
      <c r="S76" s="425">
        <v>0</v>
      </c>
      <c r="T76" s="382">
        <v>1</v>
      </c>
      <c r="U76" s="386">
        <v>0</v>
      </c>
      <c r="V76" s="449">
        <v>0</v>
      </c>
      <c r="W76" s="441">
        <v>1</v>
      </c>
      <c r="X76" s="436">
        <f t="shared" si="6"/>
        <v>1</v>
      </c>
      <c r="Y76" s="455"/>
      <c r="Z76" s="455"/>
      <c r="AA76" s="455"/>
      <c r="AB76" s="455"/>
      <c r="AC76" s="455"/>
      <c r="AD76" s="455"/>
      <c r="AE76" s="455"/>
      <c r="AF76" s="455"/>
      <c r="AG76" s="455"/>
      <c r="AH76" s="455"/>
      <c r="AI76" s="455"/>
      <c r="AJ76" s="455"/>
      <c r="AK76" s="455"/>
      <c r="AL76" s="455"/>
      <c r="AM76" s="455"/>
      <c r="AN76" s="455"/>
      <c r="AO76" s="455"/>
      <c r="AP76" s="455"/>
      <c r="AQ76" s="455"/>
      <c r="AR76" s="455"/>
      <c r="AS76" s="455"/>
      <c r="AT76" s="455"/>
      <c r="AU76" s="455"/>
    </row>
    <row r="77" spans="1:47" ht="32.25" customHeight="1" thickBot="1">
      <c r="B77" s="1152" t="s">
        <v>908</v>
      </c>
      <c r="C77" s="1152"/>
      <c r="D77" s="1152"/>
      <c r="E77" s="1152"/>
      <c r="F77" s="1152"/>
      <c r="G77" s="1152"/>
      <c r="H77" s="1152"/>
      <c r="I77" s="1152"/>
      <c r="J77" s="1152"/>
      <c r="K77" s="765">
        <v>67</v>
      </c>
      <c r="L77" s="471"/>
      <c r="M77" s="472"/>
      <c r="N77" s="1153"/>
      <c r="O77" s="1153"/>
      <c r="P77" s="1153"/>
      <c r="Q77" s="1153"/>
      <c r="R77" s="1153"/>
      <c r="S77" s="1153"/>
      <c r="T77" s="1153"/>
      <c r="U77" s="1153"/>
      <c r="V77" s="1153"/>
      <c r="W77" s="1153"/>
      <c r="X77" s="766">
        <v>68</v>
      </c>
      <c r="Y77" s="19"/>
      <c r="Z77" s="19"/>
      <c r="AA77" s="19"/>
      <c r="AB77" s="19"/>
      <c r="AC77" s="19"/>
      <c r="AD77" s="19"/>
      <c r="AE77" s="19"/>
      <c r="AF77" s="19"/>
      <c r="AG77" s="19"/>
      <c r="AH77" s="19"/>
      <c r="AI77" s="19"/>
      <c r="AJ77" s="19"/>
      <c r="AK77" s="19"/>
      <c r="AL77" s="19"/>
      <c r="AM77" s="19"/>
      <c r="AN77" s="19"/>
      <c r="AO77" s="19"/>
      <c r="AP77" s="19"/>
      <c r="AQ77" s="19"/>
      <c r="AR77" s="19"/>
      <c r="AS77" s="19"/>
      <c r="AT77" s="19"/>
      <c r="AU77" s="19"/>
    </row>
    <row r="78" spans="1:47" ht="21.95" customHeight="1" thickBot="1">
      <c r="A78" s="1163" t="s">
        <v>106</v>
      </c>
      <c r="B78" s="1166" t="s">
        <v>20</v>
      </c>
      <c r="C78" s="1170" t="s">
        <v>21</v>
      </c>
      <c r="D78" s="1171" t="s">
        <v>22</v>
      </c>
      <c r="E78" s="1173" t="s">
        <v>12</v>
      </c>
      <c r="F78" s="1170" t="s">
        <v>24</v>
      </c>
      <c r="G78" s="1170" t="s">
        <v>278</v>
      </c>
      <c r="H78" s="1170"/>
      <c r="I78" s="1176" t="s">
        <v>17</v>
      </c>
      <c r="J78" s="1173" t="s">
        <v>26</v>
      </c>
      <c r="K78" s="1154" t="s">
        <v>27</v>
      </c>
      <c r="L78" s="1163" t="s">
        <v>106</v>
      </c>
      <c r="M78" s="1166" t="s">
        <v>20</v>
      </c>
      <c r="N78" s="1138" t="s">
        <v>5</v>
      </c>
      <c r="O78" s="1139"/>
      <c r="P78" s="1139"/>
      <c r="Q78" s="1139"/>
      <c r="R78" s="1123"/>
      <c r="S78" s="1139"/>
      <c r="T78" s="1139"/>
      <c r="U78" s="1139"/>
      <c r="V78" s="1139"/>
      <c r="W78" s="1139"/>
      <c r="X78" s="1124" t="s">
        <v>17</v>
      </c>
      <c r="Y78" s="19"/>
      <c r="Z78" s="19"/>
      <c r="AA78" s="19"/>
      <c r="AB78" s="19"/>
      <c r="AC78" s="19"/>
      <c r="AD78" s="19"/>
      <c r="AE78" s="19"/>
      <c r="AF78" s="19"/>
      <c r="AG78" s="19"/>
      <c r="AH78" s="19"/>
      <c r="AI78" s="19"/>
      <c r="AJ78" s="19"/>
      <c r="AK78" s="19"/>
      <c r="AL78" s="19"/>
      <c r="AM78" s="19"/>
      <c r="AN78" s="19"/>
      <c r="AO78" s="19"/>
      <c r="AP78" s="19"/>
      <c r="AQ78" s="19"/>
      <c r="AR78" s="19"/>
      <c r="AS78" s="19"/>
      <c r="AT78" s="19"/>
      <c r="AU78" s="19"/>
    </row>
    <row r="79" spans="1:47" s="21" customFormat="1" ht="21.95" customHeight="1">
      <c r="A79" s="1164"/>
      <c r="B79" s="1167"/>
      <c r="C79" s="1157"/>
      <c r="D79" s="1172"/>
      <c r="E79" s="1174"/>
      <c r="F79" s="1157"/>
      <c r="G79" s="1157"/>
      <c r="H79" s="1157"/>
      <c r="I79" s="1177"/>
      <c r="J79" s="1178"/>
      <c r="K79" s="1155"/>
      <c r="L79" s="1164"/>
      <c r="M79" s="1167"/>
      <c r="N79" s="1140" t="s">
        <v>112</v>
      </c>
      <c r="O79" s="1141"/>
      <c r="P79" s="1141"/>
      <c r="Q79" s="1142">
        <v>18</v>
      </c>
      <c r="R79" s="1147" t="s">
        <v>10</v>
      </c>
      <c r="S79" s="1132" t="s">
        <v>113</v>
      </c>
      <c r="T79" s="1133"/>
      <c r="U79" s="1133"/>
      <c r="V79" s="1134">
        <v>18</v>
      </c>
      <c r="W79" s="1147" t="s">
        <v>10</v>
      </c>
      <c r="X79" s="1135"/>
      <c r="Y79" s="19"/>
      <c r="Z79" s="19"/>
      <c r="AA79" s="19"/>
      <c r="AB79" s="19"/>
      <c r="AC79" s="19"/>
      <c r="AD79" s="19"/>
      <c r="AE79" s="19"/>
      <c r="AF79" s="19"/>
      <c r="AG79" s="19"/>
      <c r="AH79" s="19"/>
      <c r="AI79" s="19"/>
      <c r="AJ79" s="19"/>
      <c r="AK79" s="19"/>
      <c r="AL79" s="19"/>
      <c r="AM79" s="19"/>
      <c r="AN79" s="19"/>
      <c r="AO79" s="19"/>
      <c r="AP79" s="19"/>
      <c r="AQ79" s="19"/>
      <c r="AR79" s="19"/>
      <c r="AS79" s="19"/>
      <c r="AT79" s="19"/>
      <c r="AU79" s="19"/>
    </row>
    <row r="80" spans="1:47" s="21" customFormat="1" ht="21.95" customHeight="1">
      <c r="A80" s="1164"/>
      <c r="B80" s="1168" t="s">
        <v>19</v>
      </c>
      <c r="C80" s="1179" t="s">
        <v>19</v>
      </c>
      <c r="D80" s="1180" t="s">
        <v>23</v>
      </c>
      <c r="E80" s="1174"/>
      <c r="F80" s="268" t="s">
        <v>19</v>
      </c>
      <c r="G80" s="1157" t="s">
        <v>15</v>
      </c>
      <c r="H80" s="1157" t="s">
        <v>16</v>
      </c>
      <c r="I80" s="163" t="s">
        <v>18</v>
      </c>
      <c r="J80" s="1159" t="s">
        <v>19</v>
      </c>
      <c r="K80" s="1161" t="s">
        <v>19</v>
      </c>
      <c r="L80" s="1164"/>
      <c r="M80" s="1168" t="s">
        <v>19</v>
      </c>
      <c r="N80" s="1150" t="s">
        <v>8</v>
      </c>
      <c r="O80" s="1146"/>
      <c r="P80" s="1143" t="s">
        <v>9</v>
      </c>
      <c r="Q80" s="1144"/>
      <c r="R80" s="1148"/>
      <c r="S80" s="1145" t="s">
        <v>9</v>
      </c>
      <c r="T80" s="1146"/>
      <c r="U80" s="1143" t="s">
        <v>8</v>
      </c>
      <c r="V80" s="978"/>
      <c r="W80" s="1148"/>
      <c r="X80" s="1136"/>
      <c r="Y80" s="19"/>
      <c r="Z80" s="19"/>
      <c r="AA80" s="19"/>
      <c r="AB80" s="19"/>
      <c r="AC80" s="19"/>
      <c r="AD80" s="19"/>
      <c r="AE80" s="19"/>
      <c r="AF80" s="19"/>
      <c r="AG80" s="19"/>
      <c r="AH80" s="19"/>
      <c r="AI80" s="19"/>
      <c r="AJ80" s="19"/>
      <c r="AK80" s="19"/>
      <c r="AL80" s="19"/>
      <c r="AM80" s="19"/>
      <c r="AN80" s="19"/>
      <c r="AO80" s="19"/>
      <c r="AP80" s="19"/>
      <c r="AQ80" s="19"/>
      <c r="AR80" s="19"/>
      <c r="AS80" s="19"/>
      <c r="AT80" s="19"/>
      <c r="AU80" s="19"/>
    </row>
    <row r="81" spans="1:47" s="21" customFormat="1" ht="21.95" customHeight="1" thickBot="1">
      <c r="A81" s="1165"/>
      <c r="B81" s="1169"/>
      <c r="C81" s="1158"/>
      <c r="D81" s="1181"/>
      <c r="E81" s="1175"/>
      <c r="F81" s="267" t="s">
        <v>25</v>
      </c>
      <c r="G81" s="1158"/>
      <c r="H81" s="1158"/>
      <c r="I81" s="164" t="s">
        <v>19</v>
      </c>
      <c r="J81" s="1160"/>
      <c r="K81" s="1162"/>
      <c r="L81" s="1165"/>
      <c r="M81" s="1169"/>
      <c r="N81" s="320" t="s">
        <v>107</v>
      </c>
      <c r="O81" s="287" t="s">
        <v>108</v>
      </c>
      <c r="P81" s="307" t="s">
        <v>107</v>
      </c>
      <c r="Q81" s="288" t="s">
        <v>108</v>
      </c>
      <c r="R81" s="1149"/>
      <c r="S81" s="289" t="s">
        <v>107</v>
      </c>
      <c r="T81" s="287" t="s">
        <v>108</v>
      </c>
      <c r="U81" s="307" t="s">
        <v>107</v>
      </c>
      <c r="V81" s="365" t="s">
        <v>108</v>
      </c>
      <c r="W81" s="1149"/>
      <c r="X81" s="1137"/>
      <c r="Y81" s="19"/>
      <c r="Z81" s="19"/>
      <c r="AA81" s="19"/>
      <c r="AB81" s="19"/>
      <c r="AC81" s="19"/>
      <c r="AD81" s="19"/>
      <c r="AE81" s="19"/>
      <c r="AF81" s="19"/>
      <c r="AG81" s="19"/>
      <c r="AH81" s="19"/>
      <c r="AI81" s="19"/>
      <c r="AJ81" s="19"/>
      <c r="AK81" s="19"/>
      <c r="AL81" s="19"/>
      <c r="AM81" s="19"/>
      <c r="AN81" s="19"/>
      <c r="AO81" s="19"/>
      <c r="AP81" s="19"/>
      <c r="AQ81" s="19"/>
      <c r="AR81" s="19"/>
      <c r="AS81" s="19"/>
      <c r="AT81" s="19"/>
      <c r="AU81" s="19"/>
    </row>
    <row r="82" spans="1:47" s="4" customFormat="1" ht="63.75" customHeight="1">
      <c r="A82" s="58">
        <v>47</v>
      </c>
      <c r="B82" s="269" t="s">
        <v>712</v>
      </c>
      <c r="C82" s="269" t="s">
        <v>274</v>
      </c>
      <c r="D82" s="269" t="s">
        <v>713</v>
      </c>
      <c r="E82" s="269" t="s">
        <v>714</v>
      </c>
      <c r="F82" s="269" t="s">
        <v>577</v>
      </c>
      <c r="G82" s="270">
        <v>42997</v>
      </c>
      <c r="H82" s="270">
        <v>42998</v>
      </c>
      <c r="I82" s="58">
        <v>2</v>
      </c>
      <c r="J82" s="269" t="s">
        <v>715</v>
      </c>
      <c r="K82" s="272"/>
      <c r="L82" s="260">
        <v>47</v>
      </c>
      <c r="M82" s="269" t="s">
        <v>712</v>
      </c>
      <c r="N82" s="426">
        <v>0</v>
      </c>
      <c r="O82" s="377">
        <v>72</v>
      </c>
      <c r="P82" s="383">
        <v>0</v>
      </c>
      <c r="Q82" s="429">
        <v>61</v>
      </c>
      <c r="R82" s="419">
        <f t="shared" ref="R82:R89" si="7">SUM(N82:Q82)</f>
        <v>133</v>
      </c>
      <c r="S82" s="432">
        <v>0</v>
      </c>
      <c r="T82" s="380">
        <v>0</v>
      </c>
      <c r="U82" s="386">
        <v>0</v>
      </c>
      <c r="V82" s="433">
        <v>0</v>
      </c>
      <c r="W82" s="438">
        <v>133</v>
      </c>
      <c r="X82" s="436">
        <f t="shared" ref="X82:X89" si="8">SUM(S82:W82)</f>
        <v>133</v>
      </c>
      <c r="Y82" s="455"/>
      <c r="Z82" s="455"/>
      <c r="AA82" s="455"/>
      <c r="AB82" s="455"/>
      <c r="AC82" s="455"/>
      <c r="AD82" s="455"/>
      <c r="AE82" s="455"/>
      <c r="AF82" s="455"/>
      <c r="AG82" s="455"/>
      <c r="AH82" s="455"/>
      <c r="AI82" s="455"/>
      <c r="AJ82" s="455"/>
      <c r="AK82" s="455"/>
      <c r="AL82" s="455"/>
      <c r="AM82" s="455"/>
      <c r="AN82" s="455"/>
      <c r="AO82" s="455"/>
      <c r="AP82" s="455"/>
      <c r="AQ82" s="455"/>
      <c r="AR82" s="455"/>
      <c r="AS82" s="455"/>
      <c r="AT82" s="455"/>
      <c r="AU82" s="455"/>
    </row>
    <row r="83" spans="1:47" s="4" customFormat="1" ht="76.5" customHeight="1">
      <c r="A83" s="165">
        <v>48</v>
      </c>
      <c r="B83" s="665" t="s">
        <v>716</v>
      </c>
      <c r="C83" s="665" t="s">
        <v>717</v>
      </c>
      <c r="D83" s="665" t="s">
        <v>708</v>
      </c>
      <c r="E83" s="665" t="s">
        <v>718</v>
      </c>
      <c r="F83" s="665" t="s">
        <v>594</v>
      </c>
      <c r="G83" s="666">
        <v>43002</v>
      </c>
      <c r="H83" s="666">
        <v>43008</v>
      </c>
      <c r="I83" s="165">
        <v>12</v>
      </c>
      <c r="J83" s="665" t="s">
        <v>719</v>
      </c>
      <c r="K83" s="682"/>
      <c r="L83" s="641">
        <v>48</v>
      </c>
      <c r="M83" s="665" t="s">
        <v>716</v>
      </c>
      <c r="N83" s="426">
        <v>0</v>
      </c>
      <c r="O83" s="377">
        <v>0</v>
      </c>
      <c r="P83" s="383">
        <v>0</v>
      </c>
      <c r="Q83" s="429">
        <v>0</v>
      </c>
      <c r="R83" s="419">
        <f t="shared" si="7"/>
        <v>0</v>
      </c>
      <c r="S83" s="432">
        <v>0</v>
      </c>
      <c r="T83" s="380">
        <v>2</v>
      </c>
      <c r="U83" s="386">
        <v>0</v>
      </c>
      <c r="V83" s="433">
        <v>0</v>
      </c>
      <c r="W83" s="438">
        <v>2</v>
      </c>
      <c r="X83" s="436">
        <f t="shared" si="8"/>
        <v>4</v>
      </c>
      <c r="Y83" s="455"/>
      <c r="Z83" s="455"/>
      <c r="AA83" s="455"/>
      <c r="AB83" s="455"/>
      <c r="AC83" s="455"/>
      <c r="AD83" s="455"/>
      <c r="AE83" s="455"/>
      <c r="AF83" s="455"/>
      <c r="AG83" s="455"/>
      <c r="AH83" s="455"/>
      <c r="AI83" s="455"/>
      <c r="AJ83" s="455"/>
      <c r="AK83" s="455"/>
      <c r="AL83" s="455"/>
      <c r="AM83" s="455"/>
      <c r="AN83" s="455"/>
      <c r="AO83" s="455"/>
      <c r="AP83" s="455"/>
      <c r="AQ83" s="455"/>
      <c r="AR83" s="455"/>
      <c r="AS83" s="455"/>
      <c r="AT83" s="455"/>
      <c r="AU83" s="455"/>
    </row>
    <row r="84" spans="1:47" s="4" customFormat="1" ht="63.75" customHeight="1">
      <c r="A84" s="463">
        <v>49</v>
      </c>
      <c r="B84" s="269" t="s">
        <v>720</v>
      </c>
      <c r="C84" s="269" t="s">
        <v>274</v>
      </c>
      <c r="D84" s="269" t="s">
        <v>721</v>
      </c>
      <c r="E84" s="269" t="s">
        <v>722</v>
      </c>
      <c r="F84" s="269" t="s">
        <v>284</v>
      </c>
      <c r="G84" s="270">
        <v>43003</v>
      </c>
      <c r="H84" s="270">
        <v>43003</v>
      </c>
      <c r="I84" s="58">
        <v>2</v>
      </c>
      <c r="J84" s="269" t="s">
        <v>723</v>
      </c>
      <c r="K84" s="272"/>
      <c r="L84" s="75">
        <v>49</v>
      </c>
      <c r="M84" s="269" t="s">
        <v>720</v>
      </c>
      <c r="N84" s="426">
        <v>0</v>
      </c>
      <c r="O84" s="377">
        <v>0</v>
      </c>
      <c r="P84" s="383">
        <v>0</v>
      </c>
      <c r="Q84" s="429">
        <v>0</v>
      </c>
      <c r="R84" s="419">
        <f t="shared" si="7"/>
        <v>0</v>
      </c>
      <c r="S84" s="432">
        <v>0</v>
      </c>
      <c r="T84" s="380">
        <v>20</v>
      </c>
      <c r="U84" s="386">
        <v>0</v>
      </c>
      <c r="V84" s="433">
        <v>80</v>
      </c>
      <c r="W84" s="438">
        <v>100</v>
      </c>
      <c r="X84" s="436">
        <f t="shared" si="8"/>
        <v>200</v>
      </c>
      <c r="Y84" s="455"/>
      <c r="Z84" s="455"/>
      <c r="AA84" s="455"/>
      <c r="AB84" s="455"/>
      <c r="AC84" s="455"/>
      <c r="AD84" s="455"/>
      <c r="AE84" s="455"/>
      <c r="AF84" s="455"/>
      <c r="AG84" s="455"/>
      <c r="AH84" s="455"/>
      <c r="AI84" s="455"/>
      <c r="AJ84" s="455"/>
      <c r="AK84" s="455"/>
      <c r="AL84" s="455"/>
      <c r="AM84" s="455"/>
      <c r="AN84" s="455"/>
      <c r="AO84" s="455"/>
      <c r="AP84" s="455"/>
      <c r="AQ84" s="455"/>
      <c r="AR84" s="455"/>
      <c r="AS84" s="455"/>
      <c r="AT84" s="455"/>
      <c r="AU84" s="455"/>
    </row>
    <row r="85" spans="1:47" s="4" customFormat="1" ht="57.75" customHeight="1">
      <c r="A85" s="165">
        <v>50</v>
      </c>
      <c r="B85" s="665" t="s">
        <v>724</v>
      </c>
      <c r="C85" s="665" t="s">
        <v>274</v>
      </c>
      <c r="D85" s="665" t="s">
        <v>725</v>
      </c>
      <c r="E85" s="665" t="s">
        <v>726</v>
      </c>
      <c r="F85" s="665" t="s">
        <v>284</v>
      </c>
      <c r="G85" s="666">
        <v>43004</v>
      </c>
      <c r="H85" s="666">
        <v>43004</v>
      </c>
      <c r="I85" s="165">
        <v>2</v>
      </c>
      <c r="J85" s="665" t="s">
        <v>727</v>
      </c>
      <c r="K85" s="682"/>
      <c r="L85" s="641">
        <v>50</v>
      </c>
      <c r="M85" s="665" t="s">
        <v>724</v>
      </c>
      <c r="N85" s="426">
        <v>0</v>
      </c>
      <c r="O85" s="377">
        <v>0</v>
      </c>
      <c r="P85" s="383">
        <v>0</v>
      </c>
      <c r="Q85" s="429">
        <v>0</v>
      </c>
      <c r="R85" s="419">
        <f t="shared" si="7"/>
        <v>0</v>
      </c>
      <c r="S85" s="432">
        <v>0</v>
      </c>
      <c r="T85" s="380">
        <v>42</v>
      </c>
      <c r="U85" s="386">
        <v>0</v>
      </c>
      <c r="V85" s="433">
        <v>8</v>
      </c>
      <c r="W85" s="438">
        <v>50</v>
      </c>
      <c r="X85" s="436">
        <f t="shared" si="8"/>
        <v>100</v>
      </c>
      <c r="Y85" s="455"/>
      <c r="Z85" s="455"/>
      <c r="AA85" s="455"/>
      <c r="AB85" s="455"/>
      <c r="AC85" s="455"/>
      <c r="AD85" s="455"/>
      <c r="AE85" s="455"/>
      <c r="AF85" s="455"/>
      <c r="AG85" s="455"/>
      <c r="AH85" s="455"/>
      <c r="AI85" s="455"/>
      <c r="AJ85" s="455"/>
      <c r="AK85" s="455"/>
      <c r="AL85" s="455"/>
      <c r="AM85" s="455"/>
      <c r="AN85" s="455"/>
      <c r="AO85" s="455"/>
      <c r="AP85" s="455"/>
      <c r="AQ85" s="455"/>
      <c r="AR85" s="455"/>
      <c r="AS85" s="455"/>
      <c r="AT85" s="455"/>
      <c r="AU85" s="455"/>
    </row>
    <row r="86" spans="1:47" s="4" customFormat="1" ht="63" customHeight="1">
      <c r="A86" s="58">
        <v>51</v>
      </c>
      <c r="B86" s="269" t="s">
        <v>728</v>
      </c>
      <c r="C86" s="269" t="s">
        <v>274</v>
      </c>
      <c r="D86" s="269" t="s">
        <v>729</v>
      </c>
      <c r="E86" s="269" t="s">
        <v>730</v>
      </c>
      <c r="F86" s="269" t="s">
        <v>284</v>
      </c>
      <c r="G86" s="270">
        <v>43009</v>
      </c>
      <c r="H86" s="270">
        <v>43009</v>
      </c>
      <c r="I86" s="58">
        <v>2</v>
      </c>
      <c r="J86" s="269" t="s">
        <v>731</v>
      </c>
      <c r="K86" s="272"/>
      <c r="L86" s="260">
        <v>51</v>
      </c>
      <c r="M86" s="269" t="s">
        <v>728</v>
      </c>
      <c r="N86" s="426">
        <v>0</v>
      </c>
      <c r="O86" s="377">
        <v>0</v>
      </c>
      <c r="P86" s="383">
        <v>0</v>
      </c>
      <c r="Q86" s="429">
        <v>0</v>
      </c>
      <c r="R86" s="419">
        <f t="shared" si="7"/>
        <v>0</v>
      </c>
      <c r="S86" s="432">
        <v>0</v>
      </c>
      <c r="T86" s="380">
        <v>34</v>
      </c>
      <c r="U86" s="386">
        <v>0</v>
      </c>
      <c r="V86" s="433">
        <v>36</v>
      </c>
      <c r="W86" s="438">
        <v>70</v>
      </c>
      <c r="X86" s="436">
        <f t="shared" si="8"/>
        <v>140</v>
      </c>
      <c r="Y86" s="455"/>
      <c r="Z86" s="455"/>
      <c r="AA86" s="455"/>
      <c r="AB86" s="455"/>
      <c r="AC86" s="455"/>
      <c r="AD86" s="455"/>
      <c r="AE86" s="455"/>
      <c r="AF86" s="455"/>
      <c r="AG86" s="455"/>
      <c r="AH86" s="455"/>
      <c r="AI86" s="455"/>
      <c r="AJ86" s="455"/>
      <c r="AK86" s="455"/>
      <c r="AL86" s="455"/>
      <c r="AM86" s="455"/>
      <c r="AN86" s="455"/>
      <c r="AO86" s="455"/>
      <c r="AP86" s="455"/>
      <c r="AQ86" s="455"/>
      <c r="AR86" s="455"/>
      <c r="AS86" s="455"/>
      <c r="AT86" s="455"/>
      <c r="AU86" s="455"/>
    </row>
    <row r="87" spans="1:47" s="4" customFormat="1" ht="74.25" customHeight="1">
      <c r="A87" s="681">
        <v>52</v>
      </c>
      <c r="B87" s="665" t="s">
        <v>732</v>
      </c>
      <c r="C87" s="665" t="s">
        <v>274</v>
      </c>
      <c r="D87" s="665" t="s">
        <v>251</v>
      </c>
      <c r="E87" s="665" t="s">
        <v>699</v>
      </c>
      <c r="F87" s="665" t="s">
        <v>284</v>
      </c>
      <c r="G87" s="666">
        <v>43018</v>
      </c>
      <c r="H87" s="666">
        <v>43018</v>
      </c>
      <c r="I87" s="165">
        <v>4</v>
      </c>
      <c r="J87" s="665" t="s">
        <v>733</v>
      </c>
      <c r="K87" s="683"/>
      <c r="L87" s="626">
        <v>52</v>
      </c>
      <c r="M87" s="665" t="s">
        <v>732</v>
      </c>
      <c r="N87" s="426">
        <v>0</v>
      </c>
      <c r="O87" s="377">
        <v>0</v>
      </c>
      <c r="P87" s="383">
        <v>0</v>
      </c>
      <c r="Q87" s="429">
        <v>0</v>
      </c>
      <c r="R87" s="419">
        <f t="shared" si="7"/>
        <v>0</v>
      </c>
      <c r="S87" s="432">
        <v>0</v>
      </c>
      <c r="T87" s="380">
        <v>6</v>
      </c>
      <c r="U87" s="386">
        <v>0</v>
      </c>
      <c r="V87" s="433">
        <v>4</v>
      </c>
      <c r="W87" s="438">
        <v>8</v>
      </c>
      <c r="X87" s="436">
        <f t="shared" si="8"/>
        <v>18</v>
      </c>
      <c r="Y87" s="455"/>
      <c r="Z87" s="455"/>
      <c r="AA87" s="455"/>
      <c r="AB87" s="455"/>
      <c r="AC87" s="455"/>
      <c r="AD87" s="455"/>
      <c r="AE87" s="455"/>
      <c r="AF87" s="455"/>
      <c r="AG87" s="455"/>
      <c r="AH87" s="455"/>
      <c r="AI87" s="455"/>
      <c r="AJ87" s="455"/>
      <c r="AK87" s="455"/>
      <c r="AL87" s="455"/>
      <c r="AM87" s="455"/>
      <c r="AN87" s="455"/>
      <c r="AO87" s="455"/>
      <c r="AP87" s="455"/>
      <c r="AQ87" s="455"/>
      <c r="AR87" s="455"/>
      <c r="AS87" s="455"/>
      <c r="AT87" s="455"/>
      <c r="AU87" s="455"/>
    </row>
    <row r="88" spans="1:47" s="4" customFormat="1" ht="93.75" customHeight="1">
      <c r="A88" s="58">
        <v>53</v>
      </c>
      <c r="B88" s="269" t="s">
        <v>734</v>
      </c>
      <c r="C88" s="269" t="s">
        <v>274</v>
      </c>
      <c r="D88" s="269" t="s">
        <v>251</v>
      </c>
      <c r="E88" s="269" t="s">
        <v>735</v>
      </c>
      <c r="F88" s="269" t="s">
        <v>594</v>
      </c>
      <c r="G88" s="270">
        <v>43073</v>
      </c>
      <c r="H88" s="270">
        <v>43080</v>
      </c>
      <c r="I88" s="58">
        <v>12</v>
      </c>
      <c r="J88" s="269" t="s">
        <v>736</v>
      </c>
      <c r="K88" s="272"/>
      <c r="L88" s="260">
        <v>53</v>
      </c>
      <c r="M88" s="269" t="s">
        <v>734</v>
      </c>
      <c r="N88" s="426">
        <v>0</v>
      </c>
      <c r="O88" s="377">
        <v>0</v>
      </c>
      <c r="P88" s="383">
        <v>0</v>
      </c>
      <c r="Q88" s="429">
        <v>0</v>
      </c>
      <c r="R88" s="419">
        <f t="shared" si="7"/>
        <v>0</v>
      </c>
      <c r="S88" s="432">
        <v>0</v>
      </c>
      <c r="T88" s="380">
        <v>25</v>
      </c>
      <c r="U88" s="386">
        <v>0</v>
      </c>
      <c r="V88" s="433">
        <v>11</v>
      </c>
      <c r="W88" s="438">
        <v>36</v>
      </c>
      <c r="X88" s="436">
        <f t="shared" si="8"/>
        <v>72</v>
      </c>
      <c r="Y88" s="455"/>
      <c r="Z88" s="455"/>
      <c r="AA88" s="455"/>
      <c r="AB88" s="455"/>
      <c r="AC88" s="455"/>
      <c r="AD88" s="455"/>
      <c r="AE88" s="455"/>
      <c r="AF88" s="455"/>
      <c r="AG88" s="455"/>
      <c r="AH88" s="455"/>
      <c r="AI88" s="455"/>
      <c r="AJ88" s="455"/>
      <c r="AK88" s="455"/>
      <c r="AL88" s="455"/>
      <c r="AM88" s="455"/>
      <c r="AN88" s="455"/>
      <c r="AO88" s="455"/>
      <c r="AP88" s="455"/>
      <c r="AQ88" s="455"/>
      <c r="AR88" s="455"/>
      <c r="AS88" s="455"/>
      <c r="AT88" s="455"/>
      <c r="AU88" s="455"/>
    </row>
    <row r="89" spans="1:47" s="4" customFormat="1" ht="96" customHeight="1" thickBot="1">
      <c r="A89" s="165">
        <v>54</v>
      </c>
      <c r="B89" s="665" t="s">
        <v>737</v>
      </c>
      <c r="C89" s="665" t="s">
        <v>274</v>
      </c>
      <c r="D89" s="665" t="s">
        <v>738</v>
      </c>
      <c r="E89" s="665" t="s">
        <v>739</v>
      </c>
      <c r="F89" s="665" t="s">
        <v>284</v>
      </c>
      <c r="G89" s="666">
        <v>43083</v>
      </c>
      <c r="H89" s="666">
        <v>43083</v>
      </c>
      <c r="I89" s="165">
        <v>2</v>
      </c>
      <c r="J89" s="665" t="s">
        <v>740</v>
      </c>
      <c r="K89" s="682"/>
      <c r="L89" s="643">
        <v>54</v>
      </c>
      <c r="M89" s="670" t="s">
        <v>737</v>
      </c>
      <c r="N89" s="426">
        <v>0</v>
      </c>
      <c r="O89" s="443">
        <v>0</v>
      </c>
      <c r="P89" s="383">
        <v>0</v>
      </c>
      <c r="Q89" s="445">
        <v>0</v>
      </c>
      <c r="R89" s="422">
        <f t="shared" si="7"/>
        <v>0</v>
      </c>
      <c r="S89" s="432">
        <v>0</v>
      </c>
      <c r="T89" s="467">
        <v>25</v>
      </c>
      <c r="U89" s="386">
        <v>0</v>
      </c>
      <c r="V89" s="469">
        <v>0</v>
      </c>
      <c r="W89" s="446">
        <v>25</v>
      </c>
      <c r="X89" s="450">
        <f t="shared" si="8"/>
        <v>50</v>
      </c>
      <c r="Y89" s="455"/>
      <c r="Z89" s="455"/>
      <c r="AA89" s="455"/>
      <c r="AB89" s="455"/>
      <c r="AC89" s="455"/>
      <c r="AD89" s="455"/>
      <c r="AE89" s="455"/>
      <c r="AF89" s="455"/>
      <c r="AG89" s="455"/>
      <c r="AH89" s="455"/>
      <c r="AI89" s="455"/>
      <c r="AJ89" s="455"/>
      <c r="AK89" s="455"/>
      <c r="AL89" s="455"/>
      <c r="AM89" s="455"/>
      <c r="AN89" s="455"/>
      <c r="AO89" s="455"/>
      <c r="AP89" s="455"/>
      <c r="AQ89" s="455"/>
      <c r="AR89" s="455"/>
      <c r="AS89" s="455"/>
      <c r="AT89" s="455"/>
      <c r="AU89" s="455"/>
    </row>
    <row r="90" spans="1:47" ht="32.25" customHeight="1" thickBot="1">
      <c r="B90" s="1152" t="s">
        <v>908</v>
      </c>
      <c r="C90" s="1152"/>
      <c r="D90" s="1152"/>
      <c r="E90" s="1152"/>
      <c r="F90" s="1152"/>
      <c r="G90" s="1152"/>
      <c r="H90" s="1152"/>
      <c r="I90" s="1152"/>
      <c r="J90" s="1152"/>
      <c r="K90" s="765">
        <v>69</v>
      </c>
      <c r="M90" s="1"/>
      <c r="N90" s="1156"/>
      <c r="O90" s="1156"/>
      <c r="P90" s="1156"/>
      <c r="Q90" s="1156"/>
      <c r="R90" s="1156"/>
      <c r="S90" s="1156"/>
      <c r="T90" s="1156"/>
      <c r="U90" s="1156"/>
      <c r="V90" s="1156"/>
      <c r="W90" s="1156"/>
      <c r="X90" s="765">
        <v>70</v>
      </c>
      <c r="Y90" s="19"/>
      <c r="Z90" s="19"/>
      <c r="AA90" s="19"/>
      <c r="AB90" s="19"/>
      <c r="AC90" s="19"/>
      <c r="AD90" s="19"/>
      <c r="AE90" s="19"/>
      <c r="AF90" s="19"/>
      <c r="AG90" s="19"/>
      <c r="AH90" s="19"/>
      <c r="AI90" s="19"/>
      <c r="AJ90" s="19"/>
      <c r="AK90" s="19"/>
      <c r="AL90" s="19"/>
      <c r="AM90" s="19"/>
      <c r="AN90" s="19"/>
      <c r="AO90" s="19"/>
      <c r="AP90" s="19"/>
      <c r="AQ90" s="19"/>
      <c r="AR90" s="19"/>
      <c r="AS90" s="19"/>
      <c r="AT90" s="19"/>
      <c r="AU90" s="19"/>
    </row>
    <row r="91" spans="1:47" ht="27.75" customHeight="1" thickBot="1">
      <c r="A91" s="1163" t="s">
        <v>106</v>
      </c>
      <c r="B91" s="1166" t="s">
        <v>20</v>
      </c>
      <c r="C91" s="1170" t="s">
        <v>21</v>
      </c>
      <c r="D91" s="1171" t="s">
        <v>22</v>
      </c>
      <c r="E91" s="1173" t="s">
        <v>12</v>
      </c>
      <c r="F91" s="1170" t="s">
        <v>24</v>
      </c>
      <c r="G91" s="1170" t="s">
        <v>278</v>
      </c>
      <c r="H91" s="1170"/>
      <c r="I91" s="1176" t="s">
        <v>17</v>
      </c>
      <c r="J91" s="1173" t="s">
        <v>26</v>
      </c>
      <c r="K91" s="1182" t="s">
        <v>27</v>
      </c>
      <c r="L91" s="1163" t="s">
        <v>106</v>
      </c>
      <c r="M91" s="1186" t="s">
        <v>20</v>
      </c>
      <c r="N91" s="1138" t="s">
        <v>5</v>
      </c>
      <c r="O91" s="1139"/>
      <c r="P91" s="1139"/>
      <c r="Q91" s="1139"/>
      <c r="R91" s="1123"/>
      <c r="S91" s="1139"/>
      <c r="T91" s="1139"/>
      <c r="U91" s="1139"/>
      <c r="V91" s="1139"/>
      <c r="W91" s="1139"/>
      <c r="X91" s="1124" t="s">
        <v>17</v>
      </c>
      <c r="Y91" s="19"/>
      <c r="Z91" s="19"/>
      <c r="AA91" s="19"/>
      <c r="AB91" s="19"/>
      <c r="AC91" s="19"/>
      <c r="AD91" s="19"/>
      <c r="AE91" s="19"/>
      <c r="AF91" s="19"/>
      <c r="AG91" s="19"/>
      <c r="AH91" s="19"/>
      <c r="AI91" s="19"/>
      <c r="AJ91" s="19"/>
      <c r="AK91" s="19"/>
      <c r="AL91" s="19"/>
      <c r="AM91" s="19"/>
      <c r="AN91" s="19"/>
      <c r="AO91" s="19"/>
      <c r="AP91" s="19"/>
      <c r="AQ91" s="19"/>
      <c r="AR91" s="19"/>
      <c r="AS91" s="19"/>
      <c r="AT91" s="19"/>
      <c r="AU91" s="19"/>
    </row>
    <row r="92" spans="1:47" s="21" customFormat="1" ht="23.25" customHeight="1">
      <c r="A92" s="1164"/>
      <c r="B92" s="1167"/>
      <c r="C92" s="1157"/>
      <c r="D92" s="1172"/>
      <c r="E92" s="1174"/>
      <c r="F92" s="1157"/>
      <c r="G92" s="1157"/>
      <c r="H92" s="1157"/>
      <c r="I92" s="1177"/>
      <c r="J92" s="1178"/>
      <c r="K92" s="1183"/>
      <c r="L92" s="1164"/>
      <c r="M92" s="1187"/>
      <c r="N92" s="1140" t="s">
        <v>112</v>
      </c>
      <c r="O92" s="1141"/>
      <c r="P92" s="1141"/>
      <c r="Q92" s="1142">
        <v>18</v>
      </c>
      <c r="R92" s="1147" t="s">
        <v>10</v>
      </c>
      <c r="S92" s="1132" t="s">
        <v>113</v>
      </c>
      <c r="T92" s="1133"/>
      <c r="U92" s="1133"/>
      <c r="V92" s="1134">
        <v>18</v>
      </c>
      <c r="W92" s="1147" t="s">
        <v>10</v>
      </c>
      <c r="X92" s="1135"/>
      <c r="Y92" s="19"/>
      <c r="Z92" s="19"/>
      <c r="AA92" s="19"/>
      <c r="AB92" s="19"/>
      <c r="AC92" s="19"/>
      <c r="AD92" s="19"/>
      <c r="AE92" s="19"/>
      <c r="AF92" s="19"/>
      <c r="AG92" s="19"/>
      <c r="AH92" s="19"/>
      <c r="AI92" s="19"/>
      <c r="AJ92" s="19"/>
      <c r="AK92" s="19"/>
      <c r="AL92" s="19"/>
      <c r="AM92" s="19"/>
      <c r="AN92" s="19"/>
      <c r="AO92" s="19"/>
      <c r="AP92" s="19"/>
      <c r="AQ92" s="19"/>
      <c r="AR92" s="19"/>
      <c r="AS92" s="19"/>
      <c r="AT92" s="19"/>
      <c r="AU92" s="19"/>
    </row>
    <row r="93" spans="1:47" s="21" customFormat="1" ht="21.95" customHeight="1">
      <c r="A93" s="1164"/>
      <c r="B93" s="1168" t="s">
        <v>19</v>
      </c>
      <c r="C93" s="1179" t="s">
        <v>19</v>
      </c>
      <c r="D93" s="1180" t="s">
        <v>23</v>
      </c>
      <c r="E93" s="1174"/>
      <c r="F93" s="358" t="s">
        <v>19</v>
      </c>
      <c r="G93" s="1157" t="s">
        <v>15</v>
      </c>
      <c r="H93" s="1157" t="s">
        <v>16</v>
      </c>
      <c r="I93" s="163" t="s">
        <v>18</v>
      </c>
      <c r="J93" s="1159" t="s">
        <v>19</v>
      </c>
      <c r="K93" s="1184" t="s">
        <v>19</v>
      </c>
      <c r="L93" s="1164"/>
      <c r="M93" s="1188" t="s">
        <v>19</v>
      </c>
      <c r="N93" s="1150" t="s">
        <v>8</v>
      </c>
      <c r="O93" s="1146"/>
      <c r="P93" s="1143" t="s">
        <v>9</v>
      </c>
      <c r="Q93" s="1144"/>
      <c r="R93" s="1148"/>
      <c r="S93" s="1145" t="s">
        <v>9</v>
      </c>
      <c r="T93" s="1146"/>
      <c r="U93" s="1143" t="s">
        <v>8</v>
      </c>
      <c r="V93" s="978"/>
      <c r="W93" s="1148"/>
      <c r="X93" s="1136"/>
      <c r="Y93" s="19"/>
      <c r="Z93" s="19"/>
      <c r="AA93" s="19"/>
      <c r="AB93" s="19"/>
      <c r="AC93" s="19"/>
      <c r="AD93" s="19"/>
      <c r="AE93" s="19"/>
      <c r="AF93" s="19"/>
      <c r="AG93" s="19"/>
      <c r="AH93" s="19"/>
      <c r="AI93" s="19"/>
      <c r="AJ93" s="19"/>
      <c r="AK93" s="19"/>
      <c r="AL93" s="19"/>
      <c r="AM93" s="19"/>
      <c r="AN93" s="19"/>
      <c r="AO93" s="19"/>
      <c r="AP93" s="19"/>
      <c r="AQ93" s="19"/>
      <c r="AR93" s="19"/>
      <c r="AS93" s="19"/>
      <c r="AT93" s="19"/>
      <c r="AU93" s="19"/>
    </row>
    <row r="94" spans="1:47" s="21" customFormat="1" ht="21.95" customHeight="1" thickBot="1">
      <c r="A94" s="1165"/>
      <c r="B94" s="1169"/>
      <c r="C94" s="1158"/>
      <c r="D94" s="1181"/>
      <c r="E94" s="1175"/>
      <c r="F94" s="357" t="s">
        <v>25</v>
      </c>
      <c r="G94" s="1158"/>
      <c r="H94" s="1158"/>
      <c r="I94" s="164" t="s">
        <v>19</v>
      </c>
      <c r="J94" s="1160"/>
      <c r="K94" s="1185"/>
      <c r="L94" s="1165"/>
      <c r="M94" s="1189"/>
      <c r="N94" s="320" t="s">
        <v>107</v>
      </c>
      <c r="O94" s="287" t="s">
        <v>108</v>
      </c>
      <c r="P94" s="307" t="s">
        <v>107</v>
      </c>
      <c r="Q94" s="288" t="s">
        <v>108</v>
      </c>
      <c r="R94" s="1149"/>
      <c r="S94" s="289" t="s">
        <v>107</v>
      </c>
      <c r="T94" s="287" t="s">
        <v>108</v>
      </c>
      <c r="U94" s="307" t="s">
        <v>107</v>
      </c>
      <c r="V94" s="365" t="s">
        <v>108</v>
      </c>
      <c r="W94" s="1149"/>
      <c r="X94" s="1137"/>
      <c r="Y94" s="19"/>
      <c r="Z94" s="19"/>
      <c r="AA94" s="19"/>
      <c r="AB94" s="19"/>
      <c r="AC94" s="19"/>
      <c r="AD94" s="19"/>
      <c r="AE94" s="19"/>
      <c r="AF94" s="19"/>
      <c r="AG94" s="19"/>
      <c r="AH94" s="19"/>
      <c r="AI94" s="19"/>
      <c r="AJ94" s="19"/>
      <c r="AK94" s="19"/>
      <c r="AL94" s="19"/>
      <c r="AM94" s="19"/>
      <c r="AN94" s="19"/>
      <c r="AO94" s="19"/>
      <c r="AP94" s="19"/>
      <c r="AQ94" s="19"/>
      <c r="AR94" s="19"/>
      <c r="AS94" s="19"/>
      <c r="AT94" s="19"/>
      <c r="AU94" s="19"/>
    </row>
    <row r="95" spans="1:47" s="4" customFormat="1" ht="88.5" customHeight="1">
      <c r="A95" s="260">
        <v>55</v>
      </c>
      <c r="B95" s="269" t="s">
        <v>774</v>
      </c>
      <c r="C95" s="269" t="s">
        <v>775</v>
      </c>
      <c r="D95" s="269" t="s">
        <v>776</v>
      </c>
      <c r="E95" s="269" t="s">
        <v>777</v>
      </c>
      <c r="F95" s="58">
        <v>10</v>
      </c>
      <c r="G95" s="270">
        <v>42755</v>
      </c>
      <c r="H95" s="270">
        <v>42759</v>
      </c>
      <c r="I95" s="58">
        <v>15</v>
      </c>
      <c r="J95" s="269" t="s">
        <v>778</v>
      </c>
      <c r="K95" s="473"/>
      <c r="L95" s="75">
        <v>55</v>
      </c>
      <c r="M95" s="271" t="s">
        <v>774</v>
      </c>
      <c r="N95" s="426">
        <v>0</v>
      </c>
      <c r="O95" s="377">
        <v>0</v>
      </c>
      <c r="P95" s="383">
        <v>0</v>
      </c>
      <c r="Q95" s="429">
        <v>0</v>
      </c>
      <c r="R95" s="419">
        <f t="shared" ref="R95:R102" si="9">SUM(N95:Q95)</f>
        <v>0</v>
      </c>
      <c r="S95" s="432">
        <v>0</v>
      </c>
      <c r="T95" s="380">
        <v>9</v>
      </c>
      <c r="U95" s="386">
        <v>0</v>
      </c>
      <c r="V95" s="433">
        <v>6</v>
      </c>
      <c r="W95" s="438">
        <v>15</v>
      </c>
      <c r="X95" s="436">
        <f t="shared" ref="X95:X102" si="10">R95+W95</f>
        <v>15</v>
      </c>
      <c r="Y95" s="19"/>
      <c r="Z95" s="19"/>
      <c r="AA95" s="19"/>
      <c r="AB95" s="19"/>
      <c r="AC95" s="19"/>
      <c r="AD95" s="19"/>
      <c r="AE95" s="19"/>
      <c r="AF95" s="19"/>
      <c r="AG95" s="19"/>
      <c r="AH95" s="19"/>
      <c r="AI95" s="19"/>
      <c r="AJ95" s="19"/>
      <c r="AK95" s="19"/>
      <c r="AL95" s="19"/>
      <c r="AM95" s="19"/>
      <c r="AN95" s="19"/>
      <c r="AO95" s="19"/>
      <c r="AP95" s="19"/>
      <c r="AQ95" s="19"/>
      <c r="AR95" s="19"/>
      <c r="AS95" s="19"/>
      <c r="AT95" s="19"/>
      <c r="AU95" s="19"/>
    </row>
    <row r="96" spans="1:47" s="4" customFormat="1" ht="72" customHeight="1">
      <c r="A96" s="641">
        <v>56</v>
      </c>
      <c r="B96" s="665" t="s">
        <v>779</v>
      </c>
      <c r="C96" s="665" t="s">
        <v>780</v>
      </c>
      <c r="D96" s="665" t="s">
        <v>776</v>
      </c>
      <c r="E96" s="665" t="s">
        <v>781</v>
      </c>
      <c r="F96" s="165">
        <v>27</v>
      </c>
      <c r="G96" s="666">
        <v>42723</v>
      </c>
      <c r="H96" s="666">
        <v>42793</v>
      </c>
      <c r="I96" s="165">
        <v>81</v>
      </c>
      <c r="J96" s="665" t="s">
        <v>782</v>
      </c>
      <c r="K96" s="678"/>
      <c r="L96" s="641">
        <v>56</v>
      </c>
      <c r="M96" s="665" t="s">
        <v>779</v>
      </c>
      <c r="N96" s="426">
        <v>0</v>
      </c>
      <c r="O96" s="377">
        <v>0</v>
      </c>
      <c r="P96" s="383">
        <v>0</v>
      </c>
      <c r="Q96" s="429">
        <v>0</v>
      </c>
      <c r="R96" s="419">
        <f t="shared" si="9"/>
        <v>0</v>
      </c>
      <c r="S96" s="432">
        <v>0</v>
      </c>
      <c r="T96" s="380">
        <v>11</v>
      </c>
      <c r="U96" s="386">
        <v>0</v>
      </c>
      <c r="V96" s="433">
        <v>5</v>
      </c>
      <c r="W96" s="438">
        <v>16</v>
      </c>
      <c r="X96" s="436">
        <f t="shared" si="10"/>
        <v>16</v>
      </c>
      <c r="Y96" s="19"/>
      <c r="Z96" s="19"/>
      <c r="AA96" s="19"/>
      <c r="AB96" s="19"/>
      <c r="AC96" s="19"/>
      <c r="AD96" s="19"/>
      <c r="AE96" s="19"/>
      <c r="AF96" s="19"/>
      <c r="AG96" s="19"/>
      <c r="AH96" s="19"/>
      <c r="AI96" s="19"/>
      <c r="AJ96" s="19"/>
      <c r="AK96" s="19"/>
      <c r="AL96" s="19"/>
      <c r="AM96" s="19"/>
      <c r="AN96" s="19"/>
      <c r="AO96" s="19"/>
      <c r="AP96" s="19"/>
      <c r="AQ96" s="19"/>
      <c r="AR96" s="19"/>
      <c r="AS96" s="19"/>
      <c r="AT96" s="19"/>
      <c r="AU96" s="19"/>
    </row>
    <row r="97" spans="1:47" s="4" customFormat="1" ht="72" customHeight="1">
      <c r="A97" s="260">
        <v>57</v>
      </c>
      <c r="B97" s="269" t="s">
        <v>783</v>
      </c>
      <c r="C97" s="269" t="s">
        <v>784</v>
      </c>
      <c r="D97" s="269" t="s">
        <v>776</v>
      </c>
      <c r="E97" s="269" t="s">
        <v>785</v>
      </c>
      <c r="F97" s="58">
        <v>30</v>
      </c>
      <c r="G97" s="270">
        <v>42809</v>
      </c>
      <c r="H97" s="270">
        <v>42962</v>
      </c>
      <c r="I97" s="58">
        <v>120</v>
      </c>
      <c r="J97" s="269" t="s">
        <v>786</v>
      </c>
      <c r="K97" s="473"/>
      <c r="L97" s="260">
        <v>57</v>
      </c>
      <c r="M97" s="269" t="s">
        <v>783</v>
      </c>
      <c r="N97" s="426">
        <v>0</v>
      </c>
      <c r="O97" s="377">
        <v>0</v>
      </c>
      <c r="P97" s="383">
        <v>0</v>
      </c>
      <c r="Q97" s="429">
        <v>0</v>
      </c>
      <c r="R97" s="419">
        <f t="shared" si="9"/>
        <v>0</v>
      </c>
      <c r="S97" s="432">
        <v>7</v>
      </c>
      <c r="T97" s="380">
        <v>6</v>
      </c>
      <c r="U97" s="386">
        <v>0</v>
      </c>
      <c r="V97" s="433">
        <v>0</v>
      </c>
      <c r="W97" s="438">
        <v>13</v>
      </c>
      <c r="X97" s="436">
        <f t="shared" si="10"/>
        <v>13</v>
      </c>
      <c r="Y97" s="19"/>
      <c r="Z97" s="19"/>
      <c r="AA97" s="19"/>
      <c r="AB97" s="19"/>
      <c r="AC97" s="19"/>
      <c r="AD97" s="19"/>
      <c r="AE97" s="19"/>
      <c r="AF97" s="19"/>
      <c r="AG97" s="19"/>
      <c r="AH97" s="19"/>
      <c r="AI97" s="19"/>
      <c r="AJ97" s="19"/>
      <c r="AK97" s="19"/>
      <c r="AL97" s="19"/>
      <c r="AM97" s="19"/>
      <c r="AN97" s="19"/>
      <c r="AO97" s="19"/>
      <c r="AP97" s="19"/>
      <c r="AQ97" s="19"/>
      <c r="AR97" s="19"/>
      <c r="AS97" s="19"/>
      <c r="AT97" s="19"/>
      <c r="AU97" s="19"/>
    </row>
    <row r="98" spans="1:47" s="4" customFormat="1" ht="72" customHeight="1">
      <c r="A98" s="641">
        <v>58</v>
      </c>
      <c r="B98" s="665" t="s">
        <v>787</v>
      </c>
      <c r="C98" s="665" t="s">
        <v>788</v>
      </c>
      <c r="D98" s="665" t="s">
        <v>776</v>
      </c>
      <c r="E98" s="665" t="s">
        <v>789</v>
      </c>
      <c r="F98" s="165">
        <v>20</v>
      </c>
      <c r="G98" s="666">
        <v>42960</v>
      </c>
      <c r="H98" s="666">
        <v>42991</v>
      </c>
      <c r="I98" s="165">
        <v>60</v>
      </c>
      <c r="J98" s="665" t="s">
        <v>790</v>
      </c>
      <c r="K98" s="678"/>
      <c r="L98" s="641">
        <v>58</v>
      </c>
      <c r="M98" s="665" t="s">
        <v>787</v>
      </c>
      <c r="N98" s="426">
        <v>0</v>
      </c>
      <c r="O98" s="377">
        <v>0</v>
      </c>
      <c r="P98" s="383">
        <v>0</v>
      </c>
      <c r="Q98" s="429">
        <v>0</v>
      </c>
      <c r="R98" s="419">
        <f t="shared" si="9"/>
        <v>0</v>
      </c>
      <c r="S98" s="432">
        <v>5</v>
      </c>
      <c r="T98" s="380">
        <v>13</v>
      </c>
      <c r="U98" s="386">
        <v>0</v>
      </c>
      <c r="V98" s="433">
        <v>0</v>
      </c>
      <c r="W98" s="438">
        <v>18</v>
      </c>
      <c r="X98" s="436">
        <f t="shared" si="10"/>
        <v>18</v>
      </c>
      <c r="Y98" s="19"/>
      <c r="Z98" s="19"/>
      <c r="AA98" s="19"/>
      <c r="AB98" s="19"/>
      <c r="AC98" s="19"/>
      <c r="AD98" s="19"/>
      <c r="AE98" s="19"/>
      <c r="AF98" s="19"/>
      <c r="AG98" s="19"/>
      <c r="AH98" s="19"/>
      <c r="AI98" s="19"/>
      <c r="AJ98" s="19"/>
      <c r="AK98" s="19"/>
      <c r="AL98" s="19"/>
      <c r="AM98" s="19"/>
      <c r="AN98" s="19"/>
      <c r="AO98" s="19"/>
      <c r="AP98" s="19"/>
      <c r="AQ98" s="19"/>
      <c r="AR98" s="19"/>
      <c r="AS98" s="19"/>
      <c r="AT98" s="19"/>
      <c r="AU98" s="19"/>
    </row>
    <row r="99" spans="1:47" s="4" customFormat="1" ht="72" customHeight="1">
      <c r="A99" s="260">
        <v>59</v>
      </c>
      <c r="B99" s="269" t="s">
        <v>791</v>
      </c>
      <c r="C99" s="269" t="s">
        <v>792</v>
      </c>
      <c r="D99" s="269" t="s">
        <v>776</v>
      </c>
      <c r="E99" s="269" t="s">
        <v>793</v>
      </c>
      <c r="F99" s="58">
        <v>25</v>
      </c>
      <c r="G99" s="270">
        <v>42740</v>
      </c>
      <c r="H99" s="270">
        <v>42848</v>
      </c>
      <c r="I99" s="58">
        <v>60</v>
      </c>
      <c r="J99" s="269" t="s">
        <v>794</v>
      </c>
      <c r="K99" s="473"/>
      <c r="L99" s="260">
        <v>59</v>
      </c>
      <c r="M99" s="269" t="s">
        <v>791</v>
      </c>
      <c r="N99" s="426">
        <v>0</v>
      </c>
      <c r="O99" s="377">
        <v>0</v>
      </c>
      <c r="P99" s="383">
        <v>0</v>
      </c>
      <c r="Q99" s="429">
        <v>0</v>
      </c>
      <c r="R99" s="419">
        <f t="shared" si="9"/>
        <v>0</v>
      </c>
      <c r="S99" s="432">
        <v>0</v>
      </c>
      <c r="T99" s="380">
        <v>5</v>
      </c>
      <c r="U99" s="386">
        <v>1</v>
      </c>
      <c r="V99" s="433">
        <v>9</v>
      </c>
      <c r="W99" s="438">
        <v>15</v>
      </c>
      <c r="X99" s="436">
        <f t="shared" si="10"/>
        <v>15</v>
      </c>
    </row>
    <row r="100" spans="1:47" s="4" customFormat="1" ht="72" customHeight="1">
      <c r="A100" s="641">
        <v>60</v>
      </c>
      <c r="B100" s="665" t="s">
        <v>795</v>
      </c>
      <c r="C100" s="665" t="s">
        <v>792</v>
      </c>
      <c r="D100" s="665" t="s">
        <v>776</v>
      </c>
      <c r="E100" s="665" t="s">
        <v>793</v>
      </c>
      <c r="F100" s="165">
        <v>25</v>
      </c>
      <c r="G100" s="666">
        <v>42745</v>
      </c>
      <c r="H100" s="666">
        <v>42834</v>
      </c>
      <c r="I100" s="165">
        <v>75</v>
      </c>
      <c r="J100" s="665" t="s">
        <v>796</v>
      </c>
      <c r="K100" s="678"/>
      <c r="L100" s="641">
        <v>60</v>
      </c>
      <c r="M100" s="665" t="s">
        <v>795</v>
      </c>
      <c r="N100" s="426">
        <v>0</v>
      </c>
      <c r="O100" s="377">
        <v>0</v>
      </c>
      <c r="P100" s="383">
        <v>0</v>
      </c>
      <c r="Q100" s="429">
        <v>0</v>
      </c>
      <c r="R100" s="419">
        <f t="shared" si="9"/>
        <v>0</v>
      </c>
      <c r="S100" s="432">
        <v>3</v>
      </c>
      <c r="T100" s="380">
        <v>9</v>
      </c>
      <c r="U100" s="386">
        <v>3</v>
      </c>
      <c r="V100" s="433">
        <v>0</v>
      </c>
      <c r="W100" s="438">
        <v>15</v>
      </c>
      <c r="X100" s="436">
        <f t="shared" si="10"/>
        <v>15</v>
      </c>
    </row>
    <row r="101" spans="1:47" s="4" customFormat="1" ht="72" customHeight="1">
      <c r="A101" s="260">
        <v>61</v>
      </c>
      <c r="B101" s="269" t="s">
        <v>797</v>
      </c>
      <c r="C101" s="269" t="s">
        <v>792</v>
      </c>
      <c r="D101" s="269" t="s">
        <v>776</v>
      </c>
      <c r="E101" s="269" t="s">
        <v>793</v>
      </c>
      <c r="F101" s="58">
        <v>20</v>
      </c>
      <c r="G101" s="270">
        <v>42737</v>
      </c>
      <c r="H101" s="270">
        <v>42813</v>
      </c>
      <c r="I101" s="58">
        <v>75</v>
      </c>
      <c r="J101" s="269" t="s">
        <v>798</v>
      </c>
      <c r="K101" s="473"/>
      <c r="L101" s="260">
        <v>61</v>
      </c>
      <c r="M101" s="269" t="s">
        <v>797</v>
      </c>
      <c r="N101" s="426">
        <v>0</v>
      </c>
      <c r="O101" s="377">
        <v>0</v>
      </c>
      <c r="P101" s="383">
        <v>0</v>
      </c>
      <c r="Q101" s="429">
        <v>0</v>
      </c>
      <c r="R101" s="419">
        <f t="shared" si="9"/>
        <v>0</v>
      </c>
      <c r="S101" s="432">
        <v>1</v>
      </c>
      <c r="T101" s="380">
        <v>2</v>
      </c>
      <c r="U101" s="386">
        <v>2</v>
      </c>
      <c r="V101" s="433">
        <v>8</v>
      </c>
      <c r="W101" s="438">
        <v>13</v>
      </c>
      <c r="X101" s="436">
        <f t="shared" si="10"/>
        <v>13</v>
      </c>
    </row>
    <row r="102" spans="1:47" s="4" customFormat="1" ht="94.5" customHeight="1" thickBot="1">
      <c r="A102" s="643">
        <v>62</v>
      </c>
      <c r="B102" s="670" t="s">
        <v>799</v>
      </c>
      <c r="C102" s="670" t="s">
        <v>800</v>
      </c>
      <c r="D102" s="670" t="s">
        <v>776</v>
      </c>
      <c r="E102" s="670" t="s">
        <v>793</v>
      </c>
      <c r="F102" s="490">
        <v>17</v>
      </c>
      <c r="G102" s="671">
        <v>42856</v>
      </c>
      <c r="H102" s="671">
        <v>42901</v>
      </c>
      <c r="I102" s="490">
        <v>75</v>
      </c>
      <c r="J102" s="670" t="s">
        <v>801</v>
      </c>
      <c r="K102" s="680"/>
      <c r="L102" s="643">
        <v>62</v>
      </c>
      <c r="M102" s="670" t="s">
        <v>799</v>
      </c>
      <c r="N102" s="426">
        <v>0</v>
      </c>
      <c r="O102" s="377">
        <v>0</v>
      </c>
      <c r="P102" s="383">
        <v>0</v>
      </c>
      <c r="Q102" s="429">
        <v>0</v>
      </c>
      <c r="R102" s="422">
        <f t="shared" si="9"/>
        <v>0</v>
      </c>
      <c r="S102" s="466">
        <v>6</v>
      </c>
      <c r="T102" s="467">
        <v>3</v>
      </c>
      <c r="U102" s="468">
        <v>0</v>
      </c>
      <c r="V102" s="469">
        <v>8</v>
      </c>
      <c r="W102" s="446">
        <v>17</v>
      </c>
      <c r="X102" s="436">
        <f t="shared" si="10"/>
        <v>17</v>
      </c>
    </row>
  </sheetData>
  <sortState ref="A3:L71">
    <sortCondition ref="G1"/>
  </sortState>
  <mergeCells count="256">
    <mergeCell ref="B25:J25"/>
    <mergeCell ref="N25:W25"/>
    <mergeCell ref="L13:L16"/>
    <mergeCell ref="N1:W1"/>
    <mergeCell ref="B1:J1"/>
    <mergeCell ref="P4:Q4"/>
    <mergeCell ref="S4:T4"/>
    <mergeCell ref="R3:R5"/>
    <mergeCell ref="I2:I3"/>
    <mergeCell ref="J2:J3"/>
    <mergeCell ref="K2:K3"/>
    <mergeCell ref="U4:V4"/>
    <mergeCell ref="K4:K5"/>
    <mergeCell ref="N4:O4"/>
    <mergeCell ref="W3:W5"/>
    <mergeCell ref="J4:J5"/>
    <mergeCell ref="G4:G5"/>
    <mergeCell ref="H4:H5"/>
    <mergeCell ref="G2:H3"/>
    <mergeCell ref="F2:F3"/>
    <mergeCell ref="L2:L5"/>
    <mergeCell ref="M2:M3"/>
    <mergeCell ref="M4:M5"/>
    <mergeCell ref="M13:M14"/>
    <mergeCell ref="L91:L94"/>
    <mergeCell ref="M91:M92"/>
    <mergeCell ref="M93:M94"/>
    <mergeCell ref="N91:X91"/>
    <mergeCell ref="N92:Q92"/>
    <mergeCell ref="A2:A5"/>
    <mergeCell ref="B2:B3"/>
    <mergeCell ref="C2:C3"/>
    <mergeCell ref="D2:D3"/>
    <mergeCell ref="E2:E5"/>
    <mergeCell ref="A91:A94"/>
    <mergeCell ref="B91:B92"/>
    <mergeCell ref="C91:C92"/>
    <mergeCell ref="D91:D92"/>
    <mergeCell ref="E91:E94"/>
    <mergeCell ref="B93:B94"/>
    <mergeCell ref="C93:C94"/>
    <mergeCell ref="D93:D94"/>
    <mergeCell ref="B4:B5"/>
    <mergeCell ref="C4:C5"/>
    <mergeCell ref="D4:D5"/>
    <mergeCell ref="B12:J12"/>
    <mergeCell ref="A26:A29"/>
    <mergeCell ref="B26:B27"/>
    <mergeCell ref="F91:F92"/>
    <mergeCell ref="G91:H92"/>
    <mergeCell ref="I91:I92"/>
    <mergeCell ref="J91:J92"/>
    <mergeCell ref="K91:K92"/>
    <mergeCell ref="G93:G94"/>
    <mergeCell ref="H93:H94"/>
    <mergeCell ref="J93:J94"/>
    <mergeCell ref="K93:K94"/>
    <mergeCell ref="M15:M16"/>
    <mergeCell ref="N12:W12"/>
    <mergeCell ref="A13:A16"/>
    <mergeCell ref="B13:B14"/>
    <mergeCell ref="C13:C14"/>
    <mergeCell ref="D13:D14"/>
    <mergeCell ref="E13:E16"/>
    <mergeCell ref="F13:F14"/>
    <mergeCell ref="G13:H14"/>
    <mergeCell ref="I13:I14"/>
    <mergeCell ref="J13:J14"/>
    <mergeCell ref="K13:K14"/>
    <mergeCell ref="B15:B16"/>
    <mergeCell ref="C15:C16"/>
    <mergeCell ref="D15:D16"/>
    <mergeCell ref="G15:G16"/>
    <mergeCell ref="H15:H16"/>
    <mergeCell ref="J15:J16"/>
    <mergeCell ref="K15:K16"/>
    <mergeCell ref="R14:R16"/>
    <mergeCell ref="W14:W16"/>
    <mergeCell ref="P15:Q15"/>
    <mergeCell ref="S15:T15"/>
    <mergeCell ref="U15:V15"/>
    <mergeCell ref="N15:O15"/>
    <mergeCell ref="R27:R29"/>
    <mergeCell ref="W27:W29"/>
    <mergeCell ref="P28:Q28"/>
    <mergeCell ref="S28:T28"/>
    <mergeCell ref="U28:V28"/>
    <mergeCell ref="B37:J37"/>
    <mergeCell ref="N37:W37"/>
    <mergeCell ref="L26:L29"/>
    <mergeCell ref="M26:M27"/>
    <mergeCell ref="M28:M29"/>
    <mergeCell ref="I26:I27"/>
    <mergeCell ref="J26:J27"/>
    <mergeCell ref="K26:K27"/>
    <mergeCell ref="B28:B29"/>
    <mergeCell ref="C28:C29"/>
    <mergeCell ref="D28:D29"/>
    <mergeCell ref="G28:G29"/>
    <mergeCell ref="H28:H29"/>
    <mergeCell ref="J28:J29"/>
    <mergeCell ref="K28:K29"/>
    <mergeCell ref="N26:X26"/>
    <mergeCell ref="N27:Q27"/>
    <mergeCell ref="S27:V27"/>
    <mergeCell ref="X27:X29"/>
    <mergeCell ref="N28:O28"/>
    <mergeCell ref="C26:C27"/>
    <mergeCell ref="D26:D27"/>
    <mergeCell ref="E26:E29"/>
    <mergeCell ref="F26:F27"/>
    <mergeCell ref="A38:A41"/>
    <mergeCell ref="B38:B39"/>
    <mergeCell ref="C38:C39"/>
    <mergeCell ref="D38:D39"/>
    <mergeCell ref="E38:E41"/>
    <mergeCell ref="F38:F39"/>
    <mergeCell ref="G38:H39"/>
    <mergeCell ref="I38:I39"/>
    <mergeCell ref="J38:J39"/>
    <mergeCell ref="G26:H27"/>
    <mergeCell ref="B51:J51"/>
    <mergeCell ref="N51:W51"/>
    <mergeCell ref="L38:L41"/>
    <mergeCell ref="M38:M39"/>
    <mergeCell ref="M40:M41"/>
    <mergeCell ref="K38:K39"/>
    <mergeCell ref="B40:B41"/>
    <mergeCell ref="C40:C41"/>
    <mergeCell ref="D40:D41"/>
    <mergeCell ref="G40:G41"/>
    <mergeCell ref="H40:H41"/>
    <mergeCell ref="J40:J41"/>
    <mergeCell ref="K40:K41"/>
    <mergeCell ref="N40:O40"/>
    <mergeCell ref="N38:X38"/>
    <mergeCell ref="A52:A55"/>
    <mergeCell ref="B52:B53"/>
    <mergeCell ref="C52:C53"/>
    <mergeCell ref="D52:D53"/>
    <mergeCell ref="E52:E55"/>
    <mergeCell ref="F52:F53"/>
    <mergeCell ref="G52:H53"/>
    <mergeCell ref="I52:I53"/>
    <mergeCell ref="J52:J53"/>
    <mergeCell ref="B63:J63"/>
    <mergeCell ref="N63:W63"/>
    <mergeCell ref="L52:L55"/>
    <mergeCell ref="M52:M53"/>
    <mergeCell ref="K52:K53"/>
    <mergeCell ref="B54:B55"/>
    <mergeCell ref="C54:C55"/>
    <mergeCell ref="D54:D55"/>
    <mergeCell ref="G54:G55"/>
    <mergeCell ref="H54:H55"/>
    <mergeCell ref="J54:J55"/>
    <mergeCell ref="K54:K55"/>
    <mergeCell ref="N54:O54"/>
    <mergeCell ref="M54:M55"/>
    <mergeCell ref="A64:A67"/>
    <mergeCell ref="B64:B65"/>
    <mergeCell ref="C64:C65"/>
    <mergeCell ref="D64:D65"/>
    <mergeCell ref="E64:E67"/>
    <mergeCell ref="F64:F65"/>
    <mergeCell ref="G64:H65"/>
    <mergeCell ref="I64:I65"/>
    <mergeCell ref="J64:J65"/>
    <mergeCell ref="K64:K65"/>
    <mergeCell ref="B66:B67"/>
    <mergeCell ref="C66:C67"/>
    <mergeCell ref="D66:D67"/>
    <mergeCell ref="G66:G67"/>
    <mergeCell ref="H66:H67"/>
    <mergeCell ref="J66:J67"/>
    <mergeCell ref="K66:K67"/>
    <mergeCell ref="N66:O66"/>
    <mergeCell ref="L64:L67"/>
    <mergeCell ref="M64:M65"/>
    <mergeCell ref="M66:M67"/>
    <mergeCell ref="N64:X64"/>
    <mergeCell ref="N65:Q65"/>
    <mergeCell ref="S65:V65"/>
    <mergeCell ref="X65:X67"/>
    <mergeCell ref="A78:A81"/>
    <mergeCell ref="B78:B79"/>
    <mergeCell ref="C78:C79"/>
    <mergeCell ref="D78:D79"/>
    <mergeCell ref="E78:E81"/>
    <mergeCell ref="F78:F79"/>
    <mergeCell ref="G78:H79"/>
    <mergeCell ref="I78:I79"/>
    <mergeCell ref="J78:J79"/>
    <mergeCell ref="B80:B81"/>
    <mergeCell ref="C80:C81"/>
    <mergeCell ref="D80:D81"/>
    <mergeCell ref="B77:J77"/>
    <mergeCell ref="N77:W77"/>
    <mergeCell ref="K78:K79"/>
    <mergeCell ref="B90:J90"/>
    <mergeCell ref="N90:W90"/>
    <mergeCell ref="G80:G81"/>
    <mergeCell ref="H80:H81"/>
    <mergeCell ref="J80:J81"/>
    <mergeCell ref="K80:K81"/>
    <mergeCell ref="N80:O80"/>
    <mergeCell ref="L78:L81"/>
    <mergeCell ref="M78:M79"/>
    <mergeCell ref="M80:M81"/>
    <mergeCell ref="R79:R81"/>
    <mergeCell ref="N13:X13"/>
    <mergeCell ref="N14:Q14"/>
    <mergeCell ref="S14:V14"/>
    <mergeCell ref="X14:X16"/>
    <mergeCell ref="N2:X2"/>
    <mergeCell ref="N3:Q3"/>
    <mergeCell ref="S3:V3"/>
    <mergeCell ref="X3:X5"/>
    <mergeCell ref="W79:W81"/>
    <mergeCell ref="P80:Q80"/>
    <mergeCell ref="S80:T80"/>
    <mergeCell ref="U80:V80"/>
    <mergeCell ref="R65:R67"/>
    <mergeCell ref="W65:W67"/>
    <mergeCell ref="P66:Q66"/>
    <mergeCell ref="S66:T66"/>
    <mergeCell ref="U66:V66"/>
    <mergeCell ref="R53:R55"/>
    <mergeCell ref="W53:W55"/>
    <mergeCell ref="P54:Q54"/>
    <mergeCell ref="S54:T54"/>
    <mergeCell ref="U54:V54"/>
    <mergeCell ref="R39:R41"/>
    <mergeCell ref="W39:W41"/>
    <mergeCell ref="S92:V92"/>
    <mergeCell ref="X92:X94"/>
    <mergeCell ref="N78:X78"/>
    <mergeCell ref="N79:Q79"/>
    <mergeCell ref="S79:V79"/>
    <mergeCell ref="X79:X81"/>
    <mergeCell ref="N39:Q39"/>
    <mergeCell ref="S39:V39"/>
    <mergeCell ref="X39:X41"/>
    <mergeCell ref="N52:X52"/>
    <mergeCell ref="N53:Q53"/>
    <mergeCell ref="S53:V53"/>
    <mergeCell ref="X53:X55"/>
    <mergeCell ref="P40:Q40"/>
    <mergeCell ref="S40:T40"/>
    <mergeCell ref="U40:V40"/>
    <mergeCell ref="R92:R94"/>
    <mergeCell ref="W92:W94"/>
    <mergeCell ref="P93:Q93"/>
    <mergeCell ref="S93:T93"/>
    <mergeCell ref="U93:V93"/>
    <mergeCell ref="N93:O93"/>
  </mergeCells>
  <printOptions horizontalCentered="1" verticalCentered="1"/>
  <pageMargins left="0.11811023622047245" right="0.11811023622047245" top="0.35433070866141736" bottom="0.15748031496062992" header="0.11811023622047245" footer="0.11811023622047245"/>
  <pageSetup paperSize="9" scale="64" orientation="landscape" r:id="rId1"/>
  <rowBreaks count="8" manualBreakCount="8">
    <brk id="11" min="3" max="23" man="1"/>
    <brk id="24" min="3" max="23" man="1"/>
    <brk id="36" min="3" max="23" man="1"/>
    <brk id="50" min="3" max="23" man="1"/>
    <brk id="62" min="3" max="23" man="1"/>
    <brk id="76" min="3" max="23" man="1"/>
    <brk id="89" min="3" max="23" man="1"/>
    <brk id="102" max="21" man="1"/>
  </rowBreaks>
  <colBreaks count="1" manualBreakCount="1">
    <brk id="11" max="10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P61"/>
  <sheetViews>
    <sheetView rightToLeft="1" view="pageBreakPreview" topLeftCell="B1" zoomScale="86" zoomScaleNormal="86" zoomScaleSheetLayoutView="86" workbookViewId="0">
      <selection activeCell="A11" sqref="A11"/>
    </sheetView>
  </sheetViews>
  <sheetFormatPr defaultRowHeight="15"/>
  <cols>
    <col min="1" max="1" width="131.5703125" style="717" customWidth="1"/>
    <col min="2" max="2" width="4.42578125" customWidth="1"/>
    <col min="3" max="3" width="43.42578125" customWidth="1"/>
    <col min="4" max="4" width="39.42578125" customWidth="1"/>
    <col min="5" max="5" width="50.28515625" customWidth="1"/>
    <col min="11" max="11" width="10.28515625" customWidth="1"/>
    <col min="14" max="14" width="11.28515625" customWidth="1"/>
  </cols>
  <sheetData>
    <row r="1" spans="1:16" s="1" customFormat="1" ht="29.25" customHeight="1">
      <c r="A1" s="736" t="s">
        <v>1007</v>
      </c>
      <c r="B1" s="476">
        <v>71</v>
      </c>
      <c r="C1" s="119"/>
      <c r="D1" s="119"/>
      <c r="E1" s="119"/>
      <c r="F1" s="119"/>
      <c r="G1" s="119"/>
      <c r="H1" s="119"/>
      <c r="I1" s="119"/>
      <c r="J1" s="119"/>
      <c r="K1" s="119"/>
      <c r="L1" s="119"/>
      <c r="M1" s="119"/>
      <c r="N1" s="119"/>
    </row>
    <row r="2" spans="1:16" s="23" customFormat="1" ht="121.5" customHeight="1">
      <c r="A2" s="718" t="s">
        <v>939</v>
      </c>
      <c r="B2" s="124"/>
      <c r="C2" s="124"/>
      <c r="D2" s="124"/>
      <c r="E2" s="124"/>
      <c r="F2" s="124"/>
      <c r="G2" s="124"/>
      <c r="H2" s="124"/>
      <c r="I2" s="124"/>
      <c r="J2" s="124"/>
      <c r="K2" s="124"/>
      <c r="L2" s="124"/>
      <c r="M2" s="124"/>
      <c r="N2" s="124"/>
    </row>
    <row r="3" spans="1:16" s="23" customFormat="1" ht="35.25" customHeight="1">
      <c r="A3" s="719" t="s">
        <v>963</v>
      </c>
      <c r="B3" s="126"/>
      <c r="C3" s="126"/>
      <c r="D3" s="126"/>
      <c r="E3" s="126"/>
      <c r="F3" s="126"/>
      <c r="G3" s="126"/>
      <c r="H3" s="126"/>
      <c r="I3" s="126"/>
      <c r="J3" s="126"/>
      <c r="K3" s="126"/>
      <c r="L3" s="126"/>
      <c r="M3" s="126"/>
      <c r="N3" s="126"/>
      <c r="O3" s="125"/>
      <c r="P3" s="125"/>
    </row>
    <row r="4" spans="1:16" s="23" customFormat="1" ht="30.75" customHeight="1">
      <c r="A4" s="720" t="s">
        <v>964</v>
      </c>
      <c r="B4" s="126"/>
      <c r="C4" s="126"/>
      <c r="D4" s="126"/>
      <c r="E4" s="126"/>
      <c r="F4" s="126"/>
      <c r="G4" s="126"/>
      <c r="H4" s="126"/>
      <c r="I4" s="126"/>
      <c r="J4" s="126"/>
      <c r="K4" s="126"/>
      <c r="L4" s="126"/>
      <c r="M4" s="126"/>
      <c r="N4" s="126"/>
      <c r="O4" s="125"/>
      <c r="P4" s="125"/>
    </row>
    <row r="5" spans="1:16" s="23" customFormat="1" ht="331.5" customHeight="1">
      <c r="A5" s="719"/>
      <c r="B5" s="126"/>
      <c r="C5" s="126"/>
      <c r="D5" s="126"/>
      <c r="E5" s="126"/>
      <c r="F5" s="126"/>
      <c r="G5" s="126"/>
      <c r="H5" s="126"/>
      <c r="I5" s="126"/>
      <c r="J5" s="126"/>
      <c r="K5" s="126"/>
      <c r="L5" s="126"/>
      <c r="M5" s="126"/>
      <c r="N5" s="126"/>
      <c r="O5" s="125"/>
      <c r="P5" s="125"/>
    </row>
    <row r="6" spans="1:16" s="485" customFormat="1" ht="27.75" customHeight="1">
      <c r="A6" s="719"/>
      <c r="B6" s="483"/>
      <c r="C6" s="483"/>
      <c r="D6" s="483"/>
      <c r="E6" s="483"/>
      <c r="F6" s="483"/>
      <c r="G6" s="483"/>
      <c r="H6" s="483"/>
      <c r="I6" s="483"/>
      <c r="J6" s="483"/>
      <c r="K6" s="483"/>
      <c r="L6" s="483"/>
      <c r="M6" s="483"/>
      <c r="N6" s="483"/>
      <c r="O6" s="484"/>
      <c r="P6" s="484"/>
    </row>
    <row r="7" spans="1:16" s="29" customFormat="1" ht="39" customHeight="1">
      <c r="A7" s="720" t="s">
        <v>965</v>
      </c>
      <c r="B7" s="477">
        <v>72</v>
      </c>
      <c r="C7" s="478"/>
      <c r="D7" s="478"/>
      <c r="E7" s="478"/>
      <c r="F7" s="478"/>
      <c r="G7" s="478"/>
      <c r="H7" s="478"/>
      <c r="I7" s="478"/>
      <c r="J7" s="478"/>
      <c r="K7" s="478"/>
      <c r="L7" s="478"/>
      <c r="M7" s="478"/>
      <c r="N7" s="478"/>
      <c r="O7" s="479"/>
      <c r="P7" s="479"/>
    </row>
    <row r="8" spans="1:16" s="1" customFormat="1" ht="31.5" customHeight="1">
      <c r="A8" s="721" t="s">
        <v>966</v>
      </c>
      <c r="B8" s="73"/>
    </row>
    <row r="9" spans="1:16" s="1" customFormat="1" ht="63.75" customHeight="1">
      <c r="A9" s="718" t="s">
        <v>802</v>
      </c>
      <c r="B9" s="124"/>
    </row>
    <row r="10" spans="1:16" s="1" customFormat="1" ht="33" customHeight="1">
      <c r="A10" s="721" t="s">
        <v>967</v>
      </c>
      <c r="B10" s="124"/>
    </row>
    <row r="11" spans="1:16" s="1" customFormat="1" ht="134.25" customHeight="1">
      <c r="A11" s="718" t="s">
        <v>803</v>
      </c>
      <c r="B11" s="124"/>
    </row>
    <row r="12" spans="1:16" s="1" customFormat="1" ht="33.75" customHeight="1">
      <c r="A12" s="721" t="s">
        <v>968</v>
      </c>
      <c r="B12" s="120"/>
      <c r="C12" s="120"/>
      <c r="D12" s="120"/>
      <c r="E12" s="120"/>
      <c r="F12" s="120"/>
      <c r="G12" s="120"/>
      <c r="H12" s="120"/>
      <c r="I12" s="120"/>
      <c r="J12" s="120"/>
      <c r="K12" s="120"/>
      <c r="L12" s="120"/>
      <c r="M12" s="120"/>
      <c r="N12" s="120"/>
      <c r="O12" s="10"/>
      <c r="P12" s="10"/>
    </row>
    <row r="13" spans="1:16" s="23" customFormat="1" ht="60" customHeight="1">
      <c r="A13" s="718" t="s">
        <v>804</v>
      </c>
      <c r="B13" s="124"/>
      <c r="C13" s="124"/>
      <c r="D13" s="124"/>
      <c r="E13" s="124"/>
      <c r="F13" s="124"/>
      <c r="G13" s="124"/>
      <c r="H13" s="124"/>
      <c r="I13" s="124"/>
      <c r="J13" s="124"/>
      <c r="K13" s="124"/>
      <c r="L13" s="124"/>
      <c r="M13" s="124"/>
      <c r="N13" s="124"/>
      <c r="O13" s="125"/>
      <c r="P13" s="125"/>
    </row>
    <row r="14" spans="1:16" s="1" customFormat="1" ht="36" customHeight="1">
      <c r="A14" s="722" t="s">
        <v>969</v>
      </c>
      <c r="B14" s="476">
        <v>73</v>
      </c>
      <c r="C14" s="121"/>
      <c r="D14" s="121"/>
      <c r="E14" s="121"/>
      <c r="F14" s="121"/>
      <c r="G14" s="121"/>
      <c r="H14" s="121"/>
      <c r="I14" s="121"/>
      <c r="J14" s="121"/>
      <c r="K14" s="121"/>
      <c r="L14" s="121"/>
      <c r="M14" s="121"/>
      <c r="N14" s="121"/>
      <c r="O14" s="10"/>
      <c r="P14" s="10"/>
    </row>
    <row r="15" spans="1:16" s="1" customFormat="1" ht="166.5" customHeight="1">
      <c r="A15" s="718" t="s">
        <v>805</v>
      </c>
      <c r="B15" s="122"/>
      <c r="C15" s="122"/>
      <c r="D15" s="122"/>
      <c r="E15" s="122"/>
      <c r="F15" s="122"/>
      <c r="G15" s="122"/>
      <c r="H15" s="122"/>
      <c r="I15" s="122"/>
      <c r="J15" s="122"/>
      <c r="K15" s="122"/>
      <c r="L15" s="122"/>
      <c r="M15" s="122"/>
      <c r="N15" s="122"/>
      <c r="O15" s="10"/>
      <c r="P15" s="10"/>
    </row>
    <row r="16" spans="1:16" s="1" customFormat="1" ht="32.25" customHeight="1">
      <c r="A16" s="722" t="s">
        <v>970</v>
      </c>
      <c r="B16" s="122"/>
      <c r="C16" s="122"/>
      <c r="D16" s="122"/>
      <c r="E16" s="122"/>
      <c r="F16" s="122"/>
      <c r="G16" s="122"/>
      <c r="H16" s="122"/>
      <c r="I16" s="122"/>
      <c r="J16" s="122"/>
      <c r="K16" s="122"/>
      <c r="L16" s="122"/>
      <c r="M16" s="122"/>
      <c r="N16" s="122"/>
      <c r="O16" s="10"/>
      <c r="P16" s="10"/>
    </row>
    <row r="17" spans="1:16" s="1" customFormat="1" ht="89.25" customHeight="1">
      <c r="A17" s="718" t="s">
        <v>806</v>
      </c>
      <c r="B17" s="122"/>
      <c r="C17" s="122"/>
      <c r="D17" s="122"/>
      <c r="E17" s="122"/>
      <c r="F17" s="122"/>
      <c r="G17" s="122"/>
      <c r="H17" s="122"/>
      <c r="I17" s="122"/>
      <c r="J17" s="122"/>
      <c r="K17" s="122"/>
      <c r="L17" s="122"/>
      <c r="M17" s="122"/>
      <c r="N17" s="122"/>
      <c r="O17" s="10"/>
      <c r="P17" s="10"/>
    </row>
    <row r="18" spans="1:16" s="1" customFormat="1" ht="34.5" customHeight="1">
      <c r="A18" s="722" t="s">
        <v>971</v>
      </c>
      <c r="B18" s="476">
        <v>74</v>
      </c>
      <c r="C18" s="121"/>
      <c r="D18" s="121"/>
      <c r="E18" s="121"/>
      <c r="F18" s="121"/>
      <c r="G18" s="121"/>
      <c r="H18" s="121"/>
      <c r="I18" s="121"/>
      <c r="J18" s="121"/>
      <c r="K18" s="121"/>
      <c r="L18" s="121"/>
      <c r="M18" s="121"/>
      <c r="N18" s="121"/>
    </row>
    <row r="19" spans="1:16" s="1" customFormat="1" ht="153" customHeight="1">
      <c r="A19" s="723" t="s">
        <v>808</v>
      </c>
      <c r="B19" s="122"/>
      <c r="C19" s="122"/>
      <c r="D19" s="122"/>
      <c r="E19" s="122"/>
      <c r="F19" s="122"/>
      <c r="G19" s="122"/>
      <c r="H19" s="122"/>
      <c r="I19" s="122"/>
      <c r="J19" s="122"/>
      <c r="K19" s="122"/>
      <c r="L19" s="122"/>
      <c r="M19" s="122"/>
      <c r="N19" s="122"/>
      <c r="O19" s="10"/>
      <c r="P19" s="10"/>
    </row>
    <row r="20" spans="1:16" s="1" customFormat="1" ht="24.95" customHeight="1">
      <c r="A20" s="722" t="s">
        <v>972</v>
      </c>
      <c r="B20" s="121"/>
      <c r="C20" s="121"/>
      <c r="D20" s="121"/>
      <c r="E20" s="121"/>
      <c r="F20" s="121"/>
      <c r="G20" s="121"/>
      <c r="H20" s="121"/>
      <c r="I20" s="121"/>
      <c r="J20" s="121"/>
      <c r="K20" s="121"/>
      <c r="L20" s="121"/>
      <c r="M20" s="121"/>
      <c r="N20" s="121"/>
    </row>
    <row r="21" spans="1:16" s="1" customFormat="1" ht="54" customHeight="1">
      <c r="A21" s="718" t="s">
        <v>807</v>
      </c>
      <c r="B21" s="99"/>
      <c r="C21" s="99"/>
      <c r="D21" s="99"/>
      <c r="E21" s="99"/>
      <c r="F21" s="99"/>
      <c r="G21" s="99"/>
      <c r="H21" s="99"/>
      <c r="I21" s="99"/>
      <c r="J21" s="99"/>
      <c r="K21" s="99"/>
      <c r="L21" s="99"/>
      <c r="M21" s="99"/>
      <c r="N21" s="99"/>
    </row>
    <row r="22" spans="1:16" s="1" customFormat="1" ht="28.5" customHeight="1">
      <c r="A22" s="722" t="s">
        <v>973</v>
      </c>
      <c r="B22" s="121"/>
      <c r="C22" s="121"/>
      <c r="D22" s="121"/>
      <c r="E22" s="121"/>
      <c r="F22" s="121"/>
      <c r="G22" s="121"/>
      <c r="H22" s="121"/>
      <c r="I22" s="121"/>
      <c r="J22" s="121"/>
      <c r="K22" s="121"/>
      <c r="L22" s="121"/>
      <c r="M22" s="121"/>
      <c r="N22" s="121"/>
    </row>
    <row r="23" spans="1:16" s="1" customFormat="1" ht="29.25" customHeight="1">
      <c r="A23" s="722" t="s">
        <v>974</v>
      </c>
      <c r="B23" s="123"/>
      <c r="C23" s="123"/>
      <c r="D23" s="123"/>
      <c r="E23" s="123"/>
      <c r="F23" s="123"/>
      <c r="G23" s="123"/>
      <c r="H23" s="123"/>
      <c r="I23" s="123"/>
      <c r="J23" s="123"/>
      <c r="K23" s="123"/>
      <c r="L23" s="123"/>
      <c r="M23" s="123"/>
      <c r="N23" s="123"/>
    </row>
    <row r="24" spans="1:16" s="1" customFormat="1" ht="29.25" customHeight="1">
      <c r="A24" s="722" t="s">
        <v>975</v>
      </c>
      <c r="B24" s="123"/>
      <c r="C24" s="123"/>
      <c r="D24" s="123"/>
      <c r="E24" s="123"/>
      <c r="F24" s="123"/>
      <c r="G24" s="123"/>
      <c r="H24" s="123"/>
      <c r="I24" s="123"/>
      <c r="J24" s="123"/>
      <c r="K24" s="123"/>
      <c r="L24" s="123"/>
      <c r="M24" s="123"/>
      <c r="N24" s="123"/>
    </row>
    <row r="25" spans="1:16" s="1" customFormat="1" ht="24.95" customHeight="1">
      <c r="A25" s="722" t="s">
        <v>976</v>
      </c>
      <c r="B25" s="123"/>
      <c r="C25" s="123"/>
      <c r="D25" s="123"/>
      <c r="E25" s="123"/>
      <c r="F25" s="123"/>
      <c r="G25" s="123"/>
      <c r="H25" s="123"/>
      <c r="I25" s="123"/>
      <c r="J25" s="123"/>
      <c r="K25" s="123"/>
      <c r="L25" s="123"/>
      <c r="M25" s="123"/>
      <c r="N25" s="123"/>
    </row>
    <row r="26" spans="1:16" s="1" customFormat="1" ht="33.75" customHeight="1">
      <c r="A26" s="722" t="s">
        <v>977</v>
      </c>
      <c r="B26" s="123"/>
      <c r="C26" s="123"/>
      <c r="D26" s="123"/>
      <c r="E26" s="123"/>
      <c r="F26" s="123"/>
      <c r="G26" s="123"/>
      <c r="H26" s="123"/>
      <c r="I26" s="123"/>
      <c r="J26" s="123"/>
      <c r="K26" s="123"/>
      <c r="L26" s="123"/>
      <c r="M26" s="123"/>
      <c r="N26" s="123"/>
    </row>
    <row r="27" spans="1:16" s="1" customFormat="1" ht="28.5" customHeight="1">
      <c r="A27" s="722" t="s">
        <v>978</v>
      </c>
      <c r="B27" s="123"/>
      <c r="C27" s="123"/>
      <c r="D27" s="123"/>
      <c r="E27" s="123"/>
      <c r="F27" s="123"/>
      <c r="G27" s="123"/>
      <c r="H27" s="123"/>
      <c r="I27" s="123"/>
      <c r="J27" s="123"/>
      <c r="K27" s="123"/>
      <c r="L27" s="123"/>
      <c r="M27" s="123"/>
      <c r="N27" s="123"/>
    </row>
    <row r="28" spans="1:16" s="1" customFormat="1" ht="28.5" customHeight="1">
      <c r="A28" s="722" t="s">
        <v>979</v>
      </c>
      <c r="B28" s="123"/>
      <c r="C28" s="123"/>
      <c r="D28" s="123"/>
      <c r="E28" s="123"/>
      <c r="F28" s="123"/>
      <c r="G28" s="123"/>
      <c r="H28" s="123"/>
      <c r="I28" s="123"/>
      <c r="J28" s="123"/>
      <c r="K28" s="123"/>
      <c r="L28" s="123"/>
      <c r="M28" s="123"/>
      <c r="N28" s="123"/>
    </row>
    <row r="29" spans="1:16" s="1" customFormat="1" ht="35.25" customHeight="1">
      <c r="A29" s="724"/>
      <c r="B29" s="146"/>
      <c r="C29" s="1195"/>
      <c r="D29" s="1195"/>
      <c r="E29" s="1195"/>
      <c r="F29" s="123"/>
      <c r="G29" s="123"/>
      <c r="H29" s="123"/>
      <c r="I29" s="123"/>
      <c r="J29" s="123"/>
      <c r="K29" s="123"/>
      <c r="L29" s="123"/>
      <c r="M29" s="123"/>
      <c r="N29" s="123"/>
    </row>
    <row r="30" spans="1:16" ht="28.5">
      <c r="A30" s="725"/>
      <c r="B30" s="73"/>
      <c r="C30" s="1195"/>
      <c r="D30" s="1195"/>
      <c r="E30" s="1195"/>
    </row>
    <row r="31" spans="1:16" s="1" customFormat="1" ht="23.25">
      <c r="A31" s="720"/>
      <c r="B31" s="73"/>
      <c r="C31" s="1196"/>
      <c r="D31" s="1196"/>
      <c r="E31" s="1196"/>
    </row>
    <row r="32" spans="1:16" s="1" customFormat="1" ht="24.75">
      <c r="A32" s="726"/>
      <c r="B32" s="73"/>
      <c r="C32" s="148"/>
      <c r="D32" s="145"/>
      <c r="E32" s="145"/>
    </row>
    <row r="33" spans="1:5" ht="24.75">
      <c r="A33" s="726"/>
      <c r="B33" s="120"/>
      <c r="C33" s="145"/>
      <c r="E33" s="145"/>
    </row>
    <row r="34" spans="1:5" ht="36.75">
      <c r="A34" s="727"/>
      <c r="B34" s="121"/>
      <c r="C34" s="1197"/>
      <c r="D34" s="1197"/>
      <c r="E34" s="1197"/>
    </row>
    <row r="35" spans="1:5" ht="24.75">
      <c r="A35" s="727"/>
      <c r="B35" s="73"/>
      <c r="C35" s="132"/>
    </row>
    <row r="36" spans="1:5" ht="24.75">
      <c r="A36" s="727"/>
      <c r="B36" s="121"/>
      <c r="C36" s="132"/>
    </row>
    <row r="37" spans="1:5" ht="28.5">
      <c r="A37" s="725"/>
      <c r="C37" s="1198"/>
      <c r="D37" s="1198"/>
      <c r="E37" s="1198"/>
    </row>
    <row r="38" spans="1:5" ht="21">
      <c r="A38" s="728"/>
    </row>
    <row r="39" spans="1:5" ht="21">
      <c r="A39" s="728"/>
    </row>
    <row r="40" spans="1:5" ht="36.75" customHeight="1">
      <c r="A40" s="480"/>
    </row>
    <row r="44" spans="1:5" ht="55.5" customHeight="1">
      <c r="C44" s="1193"/>
      <c r="D44" s="1193"/>
      <c r="E44" s="1193"/>
    </row>
    <row r="45" spans="1:5" ht="23.25">
      <c r="C45" s="101"/>
      <c r="E45" s="101"/>
    </row>
    <row r="46" spans="1:5" ht="19.5">
      <c r="C46" s="1194"/>
      <c r="D46" s="1194"/>
      <c r="E46" s="1194"/>
    </row>
    <row r="47" spans="1:5" ht="30" customHeight="1">
      <c r="C47" s="144"/>
      <c r="D47" s="144"/>
      <c r="E47" s="144"/>
    </row>
    <row r="48" spans="1:5" ht="31.5" customHeight="1">
      <c r="C48" s="144"/>
      <c r="D48" s="144"/>
      <c r="E48" s="144"/>
    </row>
    <row r="49" spans="1:5" ht="32.25" customHeight="1">
      <c r="C49" s="147"/>
      <c r="D49" s="144"/>
      <c r="E49" s="147"/>
    </row>
    <row r="51" spans="1:5" ht="33.75" customHeight="1">
      <c r="A51" s="481"/>
    </row>
    <row r="52" spans="1:5" ht="23.25">
      <c r="A52" s="482"/>
    </row>
    <row r="53" spans="1:5" ht="23.25">
      <c r="A53" s="482"/>
    </row>
    <row r="54" spans="1:5" ht="21">
      <c r="A54" s="729"/>
    </row>
    <row r="55" spans="1:5" ht="21">
      <c r="A55" s="730"/>
    </row>
    <row r="56" spans="1:5" ht="21">
      <c r="A56" s="730"/>
    </row>
    <row r="57" spans="1:5" ht="21">
      <c r="A57" s="730"/>
    </row>
    <row r="58" spans="1:5" ht="21">
      <c r="A58" s="730"/>
    </row>
    <row r="59" spans="1:5" ht="21">
      <c r="A59" s="730"/>
    </row>
    <row r="60" spans="1:5" ht="21">
      <c r="A60" s="730"/>
    </row>
    <row r="61" spans="1:5" ht="21">
      <c r="A61" s="730"/>
    </row>
  </sheetData>
  <mergeCells count="7">
    <mergeCell ref="C44:E44"/>
    <mergeCell ref="C46:E46"/>
    <mergeCell ref="C29:E29"/>
    <mergeCell ref="C30:E30"/>
    <mergeCell ref="C31:E31"/>
    <mergeCell ref="C34:E34"/>
    <mergeCell ref="C37:E37"/>
  </mergeCells>
  <printOptions horizontalCentered="1" verticalCentered="1"/>
  <pageMargins left="0.23622047244094491" right="0.23622047244094491" top="0.55118110236220474" bottom="0.19685039370078741" header="0.11811023622047245" footer="0.11811023622047245"/>
  <pageSetup paperSize="9" scale="95" orientation="landscape" r:id="rId1"/>
  <rowBreaks count="5" manualBreakCount="5">
    <brk id="6" max="1" man="1"/>
    <brk id="13" max="1" man="1"/>
    <brk id="17" max="16383" man="1"/>
    <brk id="28" max="1" man="1"/>
    <brk id="50" max="1" man="1"/>
  </rowBreaks>
  <colBreaks count="1" manualBreakCount="1">
    <brk id="2" max="53"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O29"/>
  <sheetViews>
    <sheetView rightToLeft="1" view="pageBreakPreview" zoomScale="77" zoomScaleNormal="89" zoomScaleSheetLayoutView="77" workbookViewId="0">
      <selection activeCell="A6" sqref="A6"/>
    </sheetView>
  </sheetViews>
  <sheetFormatPr defaultRowHeight="15"/>
  <cols>
    <col min="1" max="1" width="139.42578125" style="717" customWidth="1"/>
    <col min="2" max="2" width="4.85546875" style="1" customWidth="1"/>
    <col min="3" max="13" width="9" style="1"/>
    <col min="14" max="14" width="30" style="1" customWidth="1"/>
  </cols>
  <sheetData>
    <row r="1" spans="1:15" s="1" customFormat="1" ht="31.5" customHeight="1">
      <c r="A1" s="736" t="s">
        <v>1032</v>
      </c>
      <c r="B1" s="767">
        <v>75</v>
      </c>
      <c r="C1" s="119"/>
      <c r="D1" s="119"/>
      <c r="E1" s="119"/>
      <c r="F1" s="119"/>
      <c r="G1" s="119"/>
      <c r="H1" s="119"/>
      <c r="I1" s="119"/>
      <c r="J1" s="119"/>
      <c r="K1" s="119"/>
      <c r="L1" s="119"/>
      <c r="M1" s="119"/>
      <c r="N1" s="119"/>
    </row>
    <row r="2" spans="1:15" s="1" customFormat="1" ht="72" customHeight="1">
      <c r="A2" s="728" t="s">
        <v>989</v>
      </c>
    </row>
    <row r="3" spans="1:15" s="1" customFormat="1" ht="55.5" customHeight="1">
      <c r="A3" s="728" t="s">
        <v>990</v>
      </c>
      <c r="B3" s="11"/>
      <c r="C3" s="11"/>
      <c r="D3" s="11"/>
      <c r="E3" s="11"/>
      <c r="F3" s="11"/>
      <c r="G3" s="11"/>
      <c r="H3" s="11"/>
      <c r="I3" s="11"/>
      <c r="J3" s="11"/>
      <c r="K3" s="11"/>
      <c r="L3" s="11"/>
      <c r="M3" s="11"/>
      <c r="N3" s="11"/>
      <c r="O3" s="11"/>
    </row>
    <row r="4" spans="1:15" s="1" customFormat="1" ht="24.95" customHeight="1">
      <c r="A4" s="567" t="s">
        <v>991</v>
      </c>
      <c r="B4" s="128"/>
      <c r="C4" s="128"/>
      <c r="D4" s="128"/>
      <c r="E4" s="128"/>
      <c r="F4" s="128"/>
      <c r="G4" s="128"/>
      <c r="H4" s="128"/>
      <c r="I4" s="128"/>
      <c r="J4" s="128"/>
      <c r="K4" s="128"/>
      <c r="L4" s="128"/>
      <c r="M4" s="128"/>
      <c r="N4" s="128"/>
    </row>
    <row r="5" spans="1:15" s="1" customFormat="1" ht="24.95" customHeight="1">
      <c r="A5" s="567" t="s">
        <v>992</v>
      </c>
      <c r="B5" s="70"/>
      <c r="C5" s="70"/>
      <c r="D5" s="70"/>
      <c r="E5" s="70"/>
      <c r="F5" s="70"/>
      <c r="G5" s="70"/>
      <c r="H5" s="70"/>
      <c r="I5" s="70"/>
      <c r="J5" s="70"/>
      <c r="K5" s="70"/>
      <c r="L5" s="70"/>
      <c r="M5" s="70"/>
      <c r="N5" s="70"/>
    </row>
    <row r="6" spans="1:15" s="1" customFormat="1" ht="24.95" customHeight="1">
      <c r="A6" s="567" t="s">
        <v>993</v>
      </c>
      <c r="B6" s="70"/>
      <c r="C6" s="70"/>
      <c r="D6" s="70"/>
      <c r="E6" s="70"/>
      <c r="F6" s="70"/>
      <c r="G6" s="70"/>
      <c r="H6" s="70"/>
      <c r="I6" s="70"/>
      <c r="J6" s="70"/>
      <c r="K6" s="70"/>
      <c r="L6" s="70"/>
      <c r="M6" s="70"/>
      <c r="N6" s="70"/>
    </row>
    <row r="7" spans="1:15" s="1" customFormat="1" ht="24.95" customHeight="1">
      <c r="A7" s="567" t="s">
        <v>994</v>
      </c>
      <c r="B7" s="70"/>
      <c r="C7" s="70"/>
      <c r="D7" s="70"/>
      <c r="E7" s="70"/>
      <c r="F7" s="70"/>
      <c r="G7" s="70"/>
      <c r="H7" s="70"/>
      <c r="I7" s="70"/>
      <c r="J7" s="70"/>
      <c r="K7" s="70"/>
      <c r="L7" s="70"/>
      <c r="M7" s="70"/>
      <c r="N7" s="70"/>
    </row>
    <row r="8" spans="1:15" s="1" customFormat="1" ht="24.95" customHeight="1">
      <c r="A8" s="567" t="s">
        <v>995</v>
      </c>
      <c r="B8" s="70"/>
      <c r="C8" s="70"/>
      <c r="D8" s="70"/>
      <c r="E8" s="70"/>
      <c r="F8" s="70"/>
      <c r="G8" s="70"/>
      <c r="H8" s="70"/>
      <c r="I8" s="70"/>
      <c r="J8" s="70"/>
      <c r="K8" s="70"/>
      <c r="L8" s="70"/>
      <c r="M8" s="70"/>
      <c r="N8" s="70"/>
    </row>
    <row r="9" spans="1:15" s="1" customFormat="1" ht="24.95" customHeight="1">
      <c r="A9" s="567" t="s">
        <v>996</v>
      </c>
      <c r="B9" s="70"/>
      <c r="C9" s="70"/>
      <c r="D9" s="70"/>
      <c r="E9" s="70"/>
      <c r="F9" s="70"/>
      <c r="G9" s="70"/>
      <c r="H9" s="70"/>
      <c r="I9" s="70"/>
      <c r="J9" s="70"/>
      <c r="K9" s="70"/>
      <c r="L9" s="70"/>
      <c r="M9" s="70"/>
      <c r="N9" s="70"/>
    </row>
    <row r="10" spans="1:15" s="1" customFormat="1" ht="24.95" customHeight="1">
      <c r="A10" s="567" t="s">
        <v>997</v>
      </c>
      <c r="B10" s="70"/>
      <c r="C10" s="70"/>
      <c r="D10" s="70"/>
      <c r="E10" s="70"/>
      <c r="F10" s="70"/>
      <c r="G10" s="70"/>
      <c r="H10" s="70"/>
      <c r="I10" s="70"/>
      <c r="J10" s="70"/>
      <c r="K10" s="70"/>
      <c r="L10" s="70"/>
      <c r="M10" s="70"/>
      <c r="N10" s="70"/>
    </row>
    <row r="11" spans="1:15" s="1" customFormat="1" ht="24.95" customHeight="1">
      <c r="A11" s="567" t="s">
        <v>998</v>
      </c>
      <c r="B11" s="70"/>
      <c r="C11" s="70"/>
      <c r="D11" s="70"/>
      <c r="E11" s="70"/>
      <c r="F11" s="70"/>
      <c r="G11" s="70"/>
      <c r="H11" s="70"/>
      <c r="I11" s="70"/>
      <c r="J11" s="70"/>
      <c r="K11" s="70"/>
      <c r="L11" s="70"/>
      <c r="M11" s="70"/>
      <c r="N11" s="70"/>
    </row>
    <row r="12" spans="1:15" s="1" customFormat="1" ht="24.95" customHeight="1">
      <c r="A12" s="567" t="s">
        <v>999</v>
      </c>
      <c r="B12" s="70"/>
      <c r="C12" s="70"/>
      <c r="D12" s="70"/>
      <c r="E12" s="70"/>
      <c r="F12" s="70"/>
      <c r="G12" s="70"/>
      <c r="H12" s="70"/>
      <c r="I12" s="70"/>
      <c r="J12" s="70"/>
      <c r="K12" s="70"/>
      <c r="L12" s="70"/>
      <c r="M12" s="70"/>
      <c r="N12" s="70"/>
    </row>
    <row r="13" spans="1:15" s="1" customFormat="1" ht="24.95" customHeight="1">
      <c r="A13" s="567" t="s">
        <v>1000</v>
      </c>
      <c r="B13" s="70"/>
      <c r="C13" s="70"/>
      <c r="D13" s="70"/>
      <c r="E13" s="70"/>
      <c r="F13" s="70"/>
      <c r="G13" s="70"/>
      <c r="H13" s="70"/>
      <c r="I13" s="70"/>
      <c r="J13" s="70"/>
      <c r="K13" s="70"/>
      <c r="L13" s="70"/>
      <c r="M13" s="70"/>
      <c r="N13" s="70"/>
    </row>
    <row r="14" spans="1:15" s="1" customFormat="1" ht="24.95" customHeight="1">
      <c r="A14" s="567" t="s">
        <v>1001</v>
      </c>
      <c r="B14" s="70"/>
      <c r="C14" s="70"/>
      <c r="D14" s="70"/>
      <c r="E14" s="70"/>
      <c r="F14" s="70"/>
      <c r="G14" s="70"/>
      <c r="H14" s="70"/>
      <c r="I14" s="70"/>
      <c r="J14" s="70"/>
      <c r="K14" s="70"/>
      <c r="L14" s="70"/>
      <c r="M14" s="70"/>
      <c r="N14" s="70"/>
    </row>
    <row r="15" spans="1:15" s="1" customFormat="1" ht="24.95" customHeight="1">
      <c r="A15" s="567" t="s">
        <v>1002</v>
      </c>
      <c r="B15" s="70"/>
      <c r="C15" s="70"/>
      <c r="D15" s="70"/>
      <c r="E15" s="70"/>
      <c r="F15" s="70"/>
      <c r="G15" s="70"/>
      <c r="H15" s="70"/>
      <c r="I15" s="70"/>
      <c r="J15" s="70"/>
      <c r="K15" s="70"/>
      <c r="L15" s="70"/>
      <c r="M15" s="70"/>
      <c r="N15" s="70"/>
    </row>
    <row r="16" spans="1:15" s="1" customFormat="1" ht="54.75" customHeight="1">
      <c r="A16" s="567" t="s">
        <v>354</v>
      </c>
      <c r="B16" s="129"/>
      <c r="C16" s="129"/>
      <c r="D16" s="129"/>
      <c r="E16" s="129"/>
      <c r="F16" s="129"/>
      <c r="G16" s="129"/>
      <c r="H16" s="129"/>
      <c r="I16" s="129"/>
      <c r="J16" s="129"/>
      <c r="K16" s="129"/>
      <c r="L16" s="129"/>
      <c r="M16" s="129"/>
      <c r="N16" s="129"/>
    </row>
    <row r="17" spans="1:14" s="1" customFormat="1" ht="24.75" customHeight="1">
      <c r="A17" s="731" t="s">
        <v>1003</v>
      </c>
      <c r="B17" s="70"/>
      <c r="C17" s="70"/>
      <c r="D17" s="70"/>
      <c r="E17" s="70"/>
      <c r="F17" s="70"/>
      <c r="G17" s="70"/>
      <c r="H17" s="70"/>
      <c r="I17" s="70"/>
      <c r="J17" s="70"/>
      <c r="K17" s="70"/>
      <c r="L17" s="70"/>
      <c r="M17" s="70"/>
      <c r="N17" s="70"/>
    </row>
    <row r="18" spans="1:14" s="1" customFormat="1" ht="34.5" customHeight="1">
      <c r="A18" s="732" t="s">
        <v>1004</v>
      </c>
      <c r="B18" s="73">
        <v>76</v>
      </c>
      <c r="C18" s="130"/>
      <c r="D18" s="130"/>
      <c r="E18" s="130"/>
      <c r="F18" s="130"/>
      <c r="G18" s="130"/>
      <c r="H18" s="130"/>
      <c r="I18" s="130"/>
      <c r="J18" s="130"/>
      <c r="K18" s="130"/>
      <c r="L18" s="130"/>
      <c r="M18" s="130"/>
      <c r="N18" s="130"/>
    </row>
    <row r="19" spans="1:14" s="4" customFormat="1" ht="32.25" customHeight="1">
      <c r="A19" s="733" t="s">
        <v>980</v>
      </c>
      <c r="B19" s="127"/>
      <c r="C19" s="127"/>
      <c r="D19" s="127"/>
      <c r="E19" s="127"/>
      <c r="F19" s="127"/>
      <c r="G19" s="127"/>
      <c r="H19" s="127"/>
      <c r="I19" s="127"/>
      <c r="J19" s="127"/>
      <c r="K19" s="127"/>
      <c r="L19" s="127"/>
      <c r="M19" s="127"/>
      <c r="N19" s="127"/>
    </row>
    <row r="20" spans="1:14" s="4" customFormat="1" ht="33.75" customHeight="1">
      <c r="A20" s="733" t="s">
        <v>981</v>
      </c>
      <c r="B20" s="127"/>
      <c r="C20" s="127"/>
      <c r="D20" s="127"/>
      <c r="E20" s="127"/>
      <c r="F20" s="127"/>
      <c r="G20" s="127"/>
      <c r="H20" s="127"/>
      <c r="I20" s="127"/>
      <c r="J20" s="127"/>
      <c r="K20" s="127"/>
      <c r="L20" s="127"/>
      <c r="M20" s="127"/>
      <c r="N20" s="127"/>
    </row>
    <row r="21" spans="1:14" s="4" customFormat="1" ht="33.75" customHeight="1">
      <c r="A21" s="733" t="s">
        <v>982</v>
      </c>
      <c r="B21" s="127"/>
      <c r="C21" s="127"/>
      <c r="D21" s="127"/>
      <c r="E21" s="127"/>
      <c r="F21" s="127"/>
      <c r="G21" s="127"/>
      <c r="H21" s="127"/>
      <c r="I21" s="127"/>
      <c r="J21" s="127"/>
      <c r="K21" s="127"/>
      <c r="L21" s="127"/>
      <c r="M21" s="127"/>
      <c r="N21" s="127"/>
    </row>
    <row r="22" spans="1:14" s="4" customFormat="1" ht="31.5" customHeight="1">
      <c r="A22" s="733" t="s">
        <v>983</v>
      </c>
      <c r="B22" s="127"/>
      <c r="C22" s="127"/>
      <c r="D22" s="127"/>
      <c r="E22" s="127"/>
      <c r="F22" s="127"/>
      <c r="G22" s="127"/>
      <c r="H22" s="127"/>
      <c r="I22" s="127"/>
      <c r="J22" s="127"/>
      <c r="K22" s="127"/>
      <c r="L22" s="127"/>
      <c r="M22" s="127"/>
      <c r="N22" s="127"/>
    </row>
    <row r="23" spans="1:14" s="4" customFormat="1" ht="33.75" customHeight="1">
      <c r="A23" s="733" t="s">
        <v>984</v>
      </c>
      <c r="B23" s="127"/>
      <c r="C23" s="127"/>
      <c r="D23" s="127"/>
      <c r="E23" s="127"/>
      <c r="F23" s="127"/>
      <c r="G23" s="127"/>
      <c r="H23" s="127"/>
      <c r="I23" s="127"/>
      <c r="J23" s="127"/>
      <c r="K23" s="127"/>
      <c r="L23" s="127"/>
      <c r="M23" s="127"/>
      <c r="N23" s="127"/>
    </row>
    <row r="24" spans="1:14" s="4" customFormat="1" ht="36.75" customHeight="1">
      <c r="A24" s="733" t="s">
        <v>985</v>
      </c>
      <c r="B24" s="127"/>
      <c r="C24" s="127"/>
      <c r="D24" s="127"/>
      <c r="E24" s="127"/>
      <c r="F24" s="127"/>
      <c r="G24" s="127"/>
      <c r="H24" s="127"/>
      <c r="I24" s="127"/>
      <c r="J24" s="127"/>
      <c r="K24" s="127"/>
      <c r="L24" s="127"/>
      <c r="M24" s="127"/>
      <c r="N24" s="127"/>
    </row>
    <row r="25" spans="1:14" s="4" customFormat="1" ht="31.5" customHeight="1">
      <c r="A25" s="733" t="s">
        <v>986</v>
      </c>
      <c r="B25" s="127"/>
      <c r="C25" s="127"/>
      <c r="D25" s="127"/>
      <c r="E25" s="127"/>
      <c r="F25" s="127"/>
      <c r="G25" s="127"/>
      <c r="H25" s="127"/>
      <c r="I25" s="127"/>
      <c r="J25" s="127"/>
      <c r="K25" s="127"/>
      <c r="L25" s="127"/>
      <c r="M25" s="127"/>
      <c r="N25" s="127"/>
    </row>
    <row r="26" spans="1:14" s="4" customFormat="1" ht="24.95" customHeight="1">
      <c r="A26" s="733" t="s">
        <v>987</v>
      </c>
      <c r="B26" s="127"/>
      <c r="C26" s="127"/>
      <c r="D26" s="127"/>
      <c r="E26" s="127"/>
      <c r="F26" s="127"/>
      <c r="G26" s="127"/>
      <c r="H26" s="127"/>
      <c r="I26" s="127"/>
      <c r="J26" s="127"/>
      <c r="K26" s="127"/>
      <c r="L26" s="127"/>
      <c r="M26" s="127"/>
      <c r="N26" s="127"/>
    </row>
    <row r="27" spans="1:14" s="1" customFormat="1" ht="33.75" customHeight="1">
      <c r="A27" s="734" t="s">
        <v>1005</v>
      </c>
      <c r="B27" s="131"/>
      <c r="C27" s="131"/>
      <c r="D27" s="131"/>
      <c r="E27" s="131"/>
      <c r="F27" s="131"/>
      <c r="G27" s="131"/>
      <c r="H27" s="131"/>
      <c r="I27" s="131"/>
      <c r="J27" s="131"/>
      <c r="K27" s="131"/>
      <c r="L27" s="131"/>
      <c r="M27" s="131"/>
      <c r="N27" s="131"/>
    </row>
    <row r="28" spans="1:14" s="4" customFormat="1" ht="32.25" customHeight="1">
      <c r="A28" s="722" t="s">
        <v>1006</v>
      </c>
      <c r="B28" s="133"/>
      <c r="C28" s="133"/>
      <c r="D28" s="133"/>
      <c r="E28" s="133"/>
      <c r="F28" s="133"/>
      <c r="G28" s="133"/>
      <c r="H28" s="133"/>
      <c r="I28" s="133"/>
      <c r="J28" s="133"/>
      <c r="K28" s="133"/>
      <c r="L28" s="133"/>
      <c r="M28" s="133"/>
      <c r="N28" s="133"/>
    </row>
    <row r="29" spans="1:14" s="4" customFormat="1" ht="32.25" customHeight="1">
      <c r="A29" s="735" t="s">
        <v>988</v>
      </c>
      <c r="B29" s="134"/>
      <c r="C29" s="134"/>
      <c r="D29" s="134"/>
      <c r="E29" s="134"/>
      <c r="F29" s="134"/>
      <c r="G29" s="134"/>
      <c r="H29" s="134"/>
      <c r="I29" s="134"/>
      <c r="J29" s="134"/>
      <c r="K29" s="134"/>
      <c r="L29" s="134"/>
      <c r="M29" s="134"/>
      <c r="N29" s="134"/>
    </row>
  </sheetData>
  <printOptions horizontalCentered="1" verticalCentered="1"/>
  <pageMargins left="0.31496062992125984" right="0.31496062992125984" top="0.55118110236220474" bottom="0.15748031496062992" header="0.11811023622047245" footer="0.11811023622047245"/>
  <pageSetup paperSize="9" scale="85" orientation="landscape"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sheetPr>
  <dimension ref="A1:H17"/>
  <sheetViews>
    <sheetView rightToLeft="1" view="pageBreakPreview" zoomScale="77" zoomScaleNormal="100" zoomScaleSheetLayoutView="77" workbookViewId="0">
      <selection activeCell="C11" sqref="C11"/>
    </sheetView>
  </sheetViews>
  <sheetFormatPr defaultColWidth="9" defaultRowHeight="21"/>
  <cols>
    <col min="1" max="1" width="27.42578125" style="4" customWidth="1"/>
    <col min="2" max="2" width="21.42578125" style="4" customWidth="1"/>
    <col min="3" max="3" width="22.140625" style="4" customWidth="1"/>
    <col min="4" max="4" width="24.5703125" style="4" customWidth="1"/>
    <col min="5" max="5" width="16" style="4" customWidth="1"/>
    <col min="6" max="6" width="14.7109375" style="4" customWidth="1"/>
    <col min="7" max="7" width="14.5703125" style="4" customWidth="1"/>
    <col min="8" max="8" width="22.28515625" style="4" customWidth="1"/>
    <col min="9" max="16384" width="9" style="1"/>
  </cols>
  <sheetData>
    <row r="1" spans="1:8" ht="35.25" customHeight="1" thickBot="1">
      <c r="A1" s="815" t="s">
        <v>946</v>
      </c>
      <c r="B1" s="815"/>
      <c r="C1" s="815"/>
      <c r="D1" s="815"/>
      <c r="E1" s="815"/>
      <c r="F1" s="815"/>
      <c r="G1" s="815"/>
      <c r="H1" s="522">
        <v>1</v>
      </c>
    </row>
    <row r="2" spans="1:8" s="23" customFormat="1" ht="39.950000000000003" customHeight="1">
      <c r="A2" s="523" t="s">
        <v>49</v>
      </c>
      <c r="B2" s="822" t="s">
        <v>369</v>
      </c>
      <c r="C2" s="822"/>
      <c r="D2" s="524" t="s">
        <v>50</v>
      </c>
      <c r="E2" s="525">
        <v>5058</v>
      </c>
      <c r="F2" s="524" t="s">
        <v>51</v>
      </c>
      <c r="G2" s="827">
        <v>2017</v>
      </c>
      <c r="H2" s="828"/>
    </row>
    <row r="3" spans="1:8" s="23" customFormat="1" ht="39.950000000000003" customHeight="1">
      <c r="A3" s="526" t="s">
        <v>52</v>
      </c>
      <c r="B3" s="527" t="s">
        <v>53</v>
      </c>
      <c r="C3" s="527" t="s">
        <v>54</v>
      </c>
      <c r="D3" s="527" t="s">
        <v>55</v>
      </c>
      <c r="E3" s="527" t="s">
        <v>56</v>
      </c>
      <c r="F3" s="823" t="s">
        <v>57</v>
      </c>
      <c r="G3" s="823"/>
      <c r="H3" s="824"/>
    </row>
    <row r="4" spans="1:8" s="23" customFormat="1" ht="39.950000000000003" customHeight="1">
      <c r="A4" s="528" t="s">
        <v>231</v>
      </c>
      <c r="B4" s="529">
        <v>36043</v>
      </c>
      <c r="C4" s="529" t="s">
        <v>372</v>
      </c>
      <c r="D4" s="529" t="s">
        <v>373</v>
      </c>
      <c r="E4" s="530">
        <v>598919218</v>
      </c>
      <c r="F4" s="816" t="s">
        <v>58</v>
      </c>
      <c r="G4" s="816"/>
      <c r="H4" s="817"/>
    </row>
    <row r="5" spans="1:8" s="23" customFormat="1" ht="39.950000000000003" customHeight="1">
      <c r="A5" s="526" t="s">
        <v>59</v>
      </c>
      <c r="B5" s="825" t="s">
        <v>370</v>
      </c>
      <c r="C5" s="825"/>
      <c r="D5" s="527" t="s">
        <v>60</v>
      </c>
      <c r="E5" s="825" t="s">
        <v>371</v>
      </c>
      <c r="F5" s="825"/>
      <c r="G5" s="825"/>
      <c r="H5" s="826"/>
    </row>
    <row r="6" spans="1:8" s="23" customFormat="1" ht="39.950000000000003" customHeight="1">
      <c r="A6" s="531" t="s">
        <v>61</v>
      </c>
      <c r="B6" s="818" t="s">
        <v>369</v>
      </c>
      <c r="C6" s="818"/>
      <c r="D6" s="489" t="s">
        <v>62</v>
      </c>
      <c r="E6" s="819" t="s">
        <v>369</v>
      </c>
      <c r="F6" s="819"/>
      <c r="G6" s="819"/>
      <c r="H6" s="820"/>
    </row>
    <row r="7" spans="1:8" s="23" customFormat="1" ht="39.950000000000003" customHeight="1">
      <c r="A7" s="532" t="s">
        <v>0</v>
      </c>
      <c r="B7" s="527" t="s">
        <v>1</v>
      </c>
      <c r="C7" s="527" t="s">
        <v>63</v>
      </c>
      <c r="D7" s="527" t="s">
        <v>233</v>
      </c>
      <c r="E7" s="533" t="s">
        <v>64</v>
      </c>
      <c r="F7" s="527" t="s">
        <v>65</v>
      </c>
      <c r="G7" s="533" t="s">
        <v>66</v>
      </c>
      <c r="H7" s="534" t="s">
        <v>65</v>
      </c>
    </row>
    <row r="8" spans="1:8" s="23" customFormat="1" ht="39.950000000000003" customHeight="1">
      <c r="A8" s="531" t="s">
        <v>67</v>
      </c>
      <c r="B8" s="489" t="s">
        <v>67</v>
      </c>
      <c r="C8" s="489" t="s">
        <v>69</v>
      </c>
      <c r="D8" s="521" t="s">
        <v>70</v>
      </c>
      <c r="E8" s="489" t="s">
        <v>71</v>
      </c>
      <c r="F8" s="530" t="s">
        <v>80</v>
      </c>
      <c r="G8" s="489" t="s">
        <v>71</v>
      </c>
      <c r="H8" s="535" t="s">
        <v>80</v>
      </c>
    </row>
    <row r="9" spans="1:8" s="23" customFormat="1" ht="39.950000000000003" customHeight="1">
      <c r="A9" s="536" t="s">
        <v>72</v>
      </c>
      <c r="B9" s="527" t="s">
        <v>285</v>
      </c>
      <c r="C9" s="823" t="s">
        <v>73</v>
      </c>
      <c r="D9" s="823"/>
      <c r="E9" s="537">
        <v>103</v>
      </c>
      <c r="F9" s="823" t="s">
        <v>74</v>
      </c>
      <c r="G9" s="823"/>
      <c r="H9" s="538">
        <v>8034</v>
      </c>
    </row>
    <row r="10" spans="1:8" s="23" customFormat="1" ht="39.950000000000003" customHeight="1">
      <c r="A10" s="531" t="s">
        <v>75</v>
      </c>
      <c r="B10" s="489" t="s">
        <v>76</v>
      </c>
      <c r="C10" s="539">
        <v>0.33333333333333331</v>
      </c>
      <c r="D10" s="489" t="s">
        <v>16</v>
      </c>
      <c r="E10" s="539">
        <v>0.58333333333333337</v>
      </c>
      <c r="F10" s="821" t="s">
        <v>77</v>
      </c>
      <c r="G10" s="821"/>
      <c r="H10" s="540">
        <v>0.29166666666666669</v>
      </c>
    </row>
    <row r="11" spans="1:8" s="23" customFormat="1" ht="39.950000000000003" customHeight="1">
      <c r="A11" s="526" t="s">
        <v>78</v>
      </c>
      <c r="B11" s="527" t="s">
        <v>79</v>
      </c>
      <c r="C11" s="527" t="s">
        <v>3</v>
      </c>
      <c r="D11" s="823" t="s">
        <v>4</v>
      </c>
      <c r="E11" s="823"/>
      <c r="F11" s="823"/>
      <c r="G11" s="823"/>
      <c r="H11" s="824"/>
    </row>
    <row r="12" spans="1:8" s="23" customFormat="1" ht="52.5" customHeight="1">
      <c r="A12" s="541" t="s">
        <v>232</v>
      </c>
      <c r="B12" s="489" t="s">
        <v>81</v>
      </c>
      <c r="C12" s="530">
        <v>599992828</v>
      </c>
      <c r="D12" s="831" t="s">
        <v>809</v>
      </c>
      <c r="E12" s="832"/>
      <c r="F12" s="832"/>
      <c r="G12" s="832"/>
      <c r="H12" s="833"/>
    </row>
    <row r="13" spans="1:8" s="35" customFormat="1" ht="63">
      <c r="A13" s="542" t="s">
        <v>82</v>
      </c>
      <c r="B13" s="543" t="s">
        <v>83</v>
      </c>
      <c r="C13" s="544" t="s">
        <v>84</v>
      </c>
      <c r="D13" s="544" t="s">
        <v>85</v>
      </c>
      <c r="E13" s="544" t="s">
        <v>86</v>
      </c>
      <c r="F13" s="834" t="s">
        <v>87</v>
      </c>
      <c r="G13" s="834"/>
      <c r="H13" s="545" t="s">
        <v>88</v>
      </c>
    </row>
    <row r="14" spans="1:8" s="23" customFormat="1" ht="36" customHeight="1">
      <c r="A14" s="528">
        <v>9</v>
      </c>
      <c r="B14" s="530">
        <v>3</v>
      </c>
      <c r="C14" s="529">
        <v>42861</v>
      </c>
      <c r="D14" s="529">
        <v>42861</v>
      </c>
      <c r="E14" s="529">
        <v>43957</v>
      </c>
      <c r="F14" s="821" t="s">
        <v>89</v>
      </c>
      <c r="G14" s="821"/>
      <c r="H14" s="535">
        <v>598919218</v>
      </c>
    </row>
    <row r="15" spans="1:8" s="35" customFormat="1" ht="81.75" customHeight="1">
      <c r="A15" s="546" t="s">
        <v>90</v>
      </c>
      <c r="B15" s="547" t="s">
        <v>91</v>
      </c>
      <c r="C15" s="547" t="s">
        <v>92</v>
      </c>
      <c r="D15" s="547" t="s">
        <v>93</v>
      </c>
      <c r="E15" s="547" t="s">
        <v>94</v>
      </c>
      <c r="F15" s="547" t="s">
        <v>95</v>
      </c>
      <c r="G15" s="547" t="s">
        <v>96</v>
      </c>
      <c r="H15" s="548" t="s">
        <v>97</v>
      </c>
    </row>
    <row r="16" spans="1:8" s="23" customFormat="1" ht="33.75" customHeight="1">
      <c r="A16" s="487">
        <v>13</v>
      </c>
      <c r="B16" s="488">
        <v>13</v>
      </c>
      <c r="C16" s="488">
        <v>13</v>
      </c>
      <c r="D16" s="488">
        <v>0</v>
      </c>
      <c r="E16" s="488">
        <v>78</v>
      </c>
      <c r="F16" s="488">
        <v>78</v>
      </c>
      <c r="G16" s="549">
        <v>42861</v>
      </c>
      <c r="H16" s="550">
        <v>51</v>
      </c>
    </row>
    <row r="17" spans="1:8" s="35" customFormat="1" ht="59.25" customHeight="1" thickBot="1">
      <c r="A17" s="551" t="s">
        <v>98</v>
      </c>
      <c r="B17" s="552" t="s">
        <v>100</v>
      </c>
      <c r="C17" s="552">
        <v>111</v>
      </c>
      <c r="D17" s="552" t="s">
        <v>101</v>
      </c>
      <c r="E17" s="552">
        <v>10</v>
      </c>
      <c r="F17" s="552" t="s">
        <v>292</v>
      </c>
      <c r="G17" s="829">
        <v>121</v>
      </c>
      <c r="H17" s="830"/>
    </row>
  </sheetData>
  <mergeCells count="17">
    <mergeCell ref="G17:H17"/>
    <mergeCell ref="D11:H11"/>
    <mergeCell ref="D12:H12"/>
    <mergeCell ref="F13:G13"/>
    <mergeCell ref="F14:G14"/>
    <mergeCell ref="A1:G1"/>
    <mergeCell ref="F4:H4"/>
    <mergeCell ref="B6:C6"/>
    <mergeCell ref="E6:H6"/>
    <mergeCell ref="F10:G10"/>
    <mergeCell ref="B2:C2"/>
    <mergeCell ref="F3:H3"/>
    <mergeCell ref="B5:C5"/>
    <mergeCell ref="E5:H5"/>
    <mergeCell ref="C9:D9"/>
    <mergeCell ref="F9:G9"/>
    <mergeCell ref="G2:H2"/>
  </mergeCells>
  <conditionalFormatting sqref="H3">
    <cfRule type="cellIs" dxfId="35" priority="22" operator="equal">
      <formula>"موقع إلكترونياً"</formula>
    </cfRule>
    <cfRule type="cellIs" dxfId="34" priority="36" operator="equal">
      <formula>"غير موقع إلكترونياً"</formula>
    </cfRule>
  </conditionalFormatting>
  <conditionalFormatting sqref="C5:E5">
    <cfRule type="expression" dxfId="33" priority="8">
      <formula>IF(C5="",TRUE,FALSE)</formula>
    </cfRule>
  </conditionalFormatting>
  <dataValidations count="10">
    <dataValidation type="list" allowBlank="1" showInputMessage="1" showErrorMessage="1" sqref="A9">
      <formula1>d1.6.1</formula1>
    </dataValidation>
    <dataValidation type="list" allowBlank="1" showInputMessage="1" showErrorMessage="1" sqref="E9">
      <formula1>d1.6.5</formula1>
    </dataValidation>
    <dataValidation type="list" allowBlank="1" showInputMessage="1" showErrorMessage="1" sqref="G9">
      <formula1>d1.6.7</formula1>
    </dataValidation>
    <dataValidation type="list" allowBlank="1" showInputMessage="1" showErrorMessage="1" sqref="B10">
      <formula1>d1.7.1</formula1>
    </dataValidation>
    <dataValidation type="whole" allowBlank="1" showInputMessage="1" showErrorMessage="1" sqref="A16:F16">
      <formula1>0</formula1>
      <formula2>1000000</formula2>
    </dataValidation>
    <dataValidation type="whole" allowBlank="1" showInputMessage="1" showErrorMessage="1" sqref="H16">
      <formula1>0</formula1>
      <formula2>100000</formula2>
    </dataValidation>
    <dataValidation type="date" allowBlank="1" showInputMessage="1" showErrorMessage="1" sqref="B5">
      <formula1>1</formula1>
      <formula2>45658</formula2>
    </dataValidation>
    <dataValidation type="whole" allowBlank="1" showInputMessage="1" showErrorMessage="1" sqref="C5:E5 C14:D14">
      <formula1>0</formula1>
      <formula2>99999999999</formula2>
    </dataValidation>
    <dataValidation type="whole" allowBlank="1" showInputMessage="1" showErrorMessage="1" sqref="E10">
      <formula1>0</formula1>
      <formula2>10000</formula2>
    </dataValidation>
    <dataValidation type="time" allowBlank="1" showInputMessage="1" showErrorMessage="1" sqref="C11 E11">
      <formula1>0</formula1>
      <formula2>0.999305555555556</formula2>
    </dataValidation>
  </dataValidations>
  <hyperlinks>
    <hyperlink ref="D12" r:id="rId1"/>
  </hyperlinks>
  <printOptions horizontalCentered="1" verticalCentered="1"/>
  <pageMargins left="0.11811023622047245" right="0.19685039370078741" top="0.55118110236220474" bottom="0.15748031496062992" header="0.11811023622047245" footer="0.31496062992125984"/>
  <pageSetup paperSize="9" scale="73" orientation="landscape" r:id="rId2"/>
  <legacyDrawing r:id="rId3"/>
  <extLst>
    <ext xmlns:x14="http://schemas.microsoft.com/office/spreadsheetml/2009/9/main" uri="{78C0D931-6437-407d-A8EE-F0AAD7539E65}">
      <x14:conditionalFormattings>
        <x14:conditionalFormatting xmlns:xm="http://schemas.microsoft.com/office/excel/2006/main">
          <x14:cfRule type="cellIs" priority="37" operator="equal" id="{10920D6F-7DEF-4527-8AB7-49B5FEBEE7B3}">
            <xm:f>'\Users\AYDI\Downloads\[تفرير الداخلية.xlsx]datavar'!#REF!</xm:f>
            <x14:dxf>
              <font>
                <color rgb="FF9C0006"/>
              </font>
              <fill>
                <patternFill>
                  <bgColor rgb="FFFFC7CE"/>
                </patternFill>
              </fill>
            </x14:dxf>
          </x14:cfRule>
          <xm:sqref>E3 G3 B6:C7 A9:E9 B10 C11 B5 E7 G9 E10:E11 F5 A14:H14</xm:sqref>
        </x14:conditionalFormatting>
        <x14:conditionalFormatting xmlns:xm="http://schemas.microsoft.com/office/excel/2006/main">
          <x14:cfRule type="expression" priority="34" id="{EDEC3E06-4CF2-4EF9-833E-761259D6A8DB}">
            <xm:f>IF(AND('\Users\AYDI\Downloads\[تفرير الداخلية.xlsx]datavar'!#REF!="",F9="")=TRUE,TRUE,FALSE)</xm:f>
            <x14:dxf>
              <fill>
                <patternFill>
                  <bgColor theme="5" tint="0.79998168889431442"/>
                </patternFill>
              </fill>
            </x14:dxf>
          </x14:cfRule>
          <xm:sqref>F9</xm:sqref>
        </x14:conditionalFormatting>
        <x14:conditionalFormatting xmlns:xm="http://schemas.microsoft.com/office/excel/2006/main">
          <x14:cfRule type="expression" priority="33" id="{3111F702-6D8D-4330-B911-34B4360DAED0}">
            <xm:f>IF(AND('\Users\AYDI\Downloads\[تفرير الداخلية.xlsx]datavar'!#REF!="",H9="")=TRUE,TRUE,FALSE)</xm:f>
            <x14:dxf>
              <fill>
                <patternFill>
                  <bgColor theme="5" tint="0.79998168889431442"/>
                </patternFill>
              </fill>
            </x14:dxf>
          </x14:cfRule>
          <xm:sqref>H9</xm:sqref>
        </x14:conditionalFormatting>
        <x14:conditionalFormatting xmlns:xm="http://schemas.microsoft.com/office/excel/2006/main">
          <x14:cfRule type="expression" priority="32" id="{67B08DE2-D7E6-4127-A935-8C1EDBCC51C4}">
            <xm:f>IF(AND('\Users\AYDI\Downloads\[تفرير الداخلية.xlsx]datavar'!#REF!="",D16="")=TRUE,TRUE,FALSE)</xm:f>
            <x14:dxf>
              <fill>
                <patternFill>
                  <bgColor theme="5" tint="0.79998168889431442"/>
                </patternFill>
              </fill>
            </x14:dxf>
          </x14:cfRule>
          <xm:sqref>D16</xm:sqref>
        </x14:conditionalFormatting>
        <x14:conditionalFormatting xmlns:xm="http://schemas.microsoft.com/office/excel/2006/main">
          <x14:cfRule type="expression" priority="31" id="{33EDF731-17A1-411F-8F79-B9AFE22D4C41}">
            <xm:f>IF(AND('\Users\AYDI\Downloads\[تفرير الداخلية.xlsx]datavar'!#REF!="",A16="")=TRUE,TRUE,FALSE)</xm:f>
            <x14:dxf>
              <fill>
                <patternFill>
                  <bgColor theme="5" tint="0.79998168889431442"/>
                </patternFill>
              </fill>
            </x14:dxf>
          </x14:cfRule>
          <xm:sqref>A16:C16</xm:sqref>
        </x14:conditionalFormatting>
        <x14:conditionalFormatting xmlns:xm="http://schemas.microsoft.com/office/excel/2006/main">
          <x14:cfRule type="expression" priority="30" id="{66352046-3E34-45D0-B570-39277F0ACA12}">
            <xm:f>IF(AND('\Users\AYDI\Downloads\[تفرير الداخلية.xlsx]datavar'!#REF!="",E16="")=TRUE,TRUE,FALSE)</xm:f>
            <x14:dxf>
              <fill>
                <patternFill>
                  <bgColor theme="5" tint="0.79998168889431442"/>
                </patternFill>
              </fill>
            </x14:dxf>
          </x14:cfRule>
          <xm:sqref>E16:F16</xm:sqref>
        </x14:conditionalFormatting>
        <x14:conditionalFormatting xmlns:xm="http://schemas.microsoft.com/office/excel/2006/main">
          <x14:cfRule type="cellIs" priority="21" operator="equal" id="{CFD27C19-4C2F-44F4-9068-4EAEF8FAF835}">
            <xm:f>'\Users\AYDI\Downloads\[تفرير الداخلية.xlsx]datavar'!#REF!</xm:f>
            <x14:dxf>
              <font>
                <color rgb="FF9C0006"/>
              </font>
              <fill>
                <patternFill>
                  <bgColor rgb="FFFFC7CE"/>
                </patternFill>
              </fill>
            </x14:dxf>
          </x14:cfRule>
          <xm:sqref>E6</xm:sqref>
        </x14:conditionalFormatting>
        <x14:conditionalFormatting xmlns:xm="http://schemas.microsoft.com/office/excel/2006/main">
          <x14:cfRule type="expression" priority="16" id="{45D8955D-7F85-4BC7-B937-56E8F0C1C5EB}">
            <xm:f>IF(AND('\Users\AYDI\Downloads\[تفرير الداخلية.xlsx]datavar'!#REF!="",H16="")=TRUE,TRUE,FALSE)</xm:f>
            <x14:dxf>
              <fill>
                <patternFill>
                  <bgColor theme="5" tint="0.79998168889431442"/>
                </patternFill>
              </fill>
            </x14:dxf>
          </x14:cfRule>
          <xm:sqref>H16</xm:sqref>
        </x14:conditionalFormatting>
        <x14:conditionalFormatting xmlns:xm="http://schemas.microsoft.com/office/excel/2006/main">
          <x14:cfRule type="cellIs" priority="12" operator="equal" id="{F46F1376-E8BA-462F-A734-794B42B2683E}">
            <xm:f>'\Users\AYDI\Downloads\[تفرير الداخلية.xlsx]datavar'!#REF!</xm:f>
            <x14:dxf>
              <font>
                <color rgb="FF9C0006"/>
              </font>
              <fill>
                <patternFill>
                  <bgColor rgb="FFFFC7CE"/>
                </patternFill>
              </fill>
            </x14:dxf>
          </x14:cfRule>
          <xm:sqref>H10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N21"/>
  <sheetViews>
    <sheetView rightToLeft="1" view="pageBreakPreview" zoomScale="71" zoomScaleNormal="64" zoomScaleSheetLayoutView="71" workbookViewId="0">
      <selection activeCell="B1" sqref="B1"/>
    </sheetView>
  </sheetViews>
  <sheetFormatPr defaultRowHeight="15"/>
  <cols>
    <col min="1" max="1" width="155.28515625" style="147" customWidth="1"/>
    <col min="2" max="2" width="6" style="1" customWidth="1"/>
    <col min="3" max="9" width="9" style="1"/>
    <col min="10" max="10" width="10.42578125" style="1" customWidth="1"/>
    <col min="11" max="11" width="11" style="1" customWidth="1"/>
    <col min="12" max="13" width="9" style="1"/>
    <col min="14" max="14" width="18.7109375" style="1" customWidth="1"/>
  </cols>
  <sheetData>
    <row r="1" spans="1:14" s="1" customFormat="1" ht="33" customHeight="1">
      <c r="A1" s="742" t="s">
        <v>1013</v>
      </c>
      <c r="B1" s="769">
        <v>77</v>
      </c>
      <c r="C1" s="135"/>
      <c r="D1" s="135"/>
      <c r="E1" s="135"/>
      <c r="F1" s="135"/>
      <c r="G1" s="135"/>
      <c r="H1" s="135"/>
      <c r="I1" s="135"/>
      <c r="J1" s="135"/>
      <c r="K1" s="135"/>
      <c r="L1" s="135"/>
      <c r="M1" s="135"/>
      <c r="N1" s="135"/>
    </row>
    <row r="2" spans="1:14" s="1" customFormat="1" ht="82.5" customHeight="1">
      <c r="A2" s="737" t="s">
        <v>355</v>
      </c>
      <c r="B2" s="136"/>
      <c r="C2" s="136"/>
      <c r="D2" s="136"/>
      <c r="E2" s="136"/>
      <c r="F2" s="136"/>
      <c r="G2" s="136"/>
      <c r="H2" s="136"/>
      <c r="I2" s="136"/>
      <c r="J2" s="136"/>
      <c r="K2" s="136"/>
      <c r="L2" s="136"/>
      <c r="M2" s="136"/>
      <c r="N2" s="136"/>
    </row>
    <row r="3" spans="1:14" s="1" customFormat="1" ht="90.75" customHeight="1">
      <c r="A3" s="737" t="s">
        <v>356</v>
      </c>
      <c r="B3" s="136"/>
      <c r="C3" s="136"/>
      <c r="D3" s="136"/>
      <c r="E3" s="136"/>
      <c r="F3" s="136"/>
      <c r="G3" s="136"/>
      <c r="H3" s="136"/>
      <c r="I3" s="136"/>
      <c r="J3" s="136"/>
      <c r="K3" s="136"/>
      <c r="L3" s="136"/>
      <c r="M3" s="136"/>
      <c r="N3" s="136"/>
    </row>
    <row r="4" spans="1:14" s="1" customFormat="1" ht="60" customHeight="1">
      <c r="A4" s="737" t="s">
        <v>357</v>
      </c>
      <c r="B4" s="136"/>
      <c r="C4" s="136"/>
      <c r="D4" s="136"/>
      <c r="E4" s="136"/>
      <c r="F4" s="136"/>
      <c r="G4" s="136"/>
      <c r="H4" s="136"/>
      <c r="I4" s="136"/>
      <c r="J4" s="136"/>
      <c r="K4" s="136"/>
      <c r="L4" s="136"/>
      <c r="M4" s="136"/>
      <c r="N4" s="136"/>
    </row>
    <row r="5" spans="1:14" s="1" customFormat="1" ht="120.75" customHeight="1">
      <c r="A5" s="737" t="s">
        <v>358</v>
      </c>
      <c r="B5" s="136"/>
      <c r="C5" s="136"/>
      <c r="D5" s="136"/>
      <c r="E5" s="136"/>
      <c r="F5" s="136"/>
      <c r="G5" s="136"/>
      <c r="H5" s="136"/>
      <c r="I5" s="136"/>
      <c r="J5" s="136"/>
      <c r="K5" s="136"/>
      <c r="L5" s="136"/>
      <c r="M5" s="136"/>
      <c r="N5" s="136"/>
    </row>
    <row r="6" spans="1:14" s="1" customFormat="1" ht="30">
      <c r="A6" s="738" t="s">
        <v>1010</v>
      </c>
      <c r="B6" s="137"/>
      <c r="C6" s="137"/>
      <c r="D6" s="137"/>
      <c r="E6" s="137"/>
      <c r="F6" s="137"/>
      <c r="G6" s="137"/>
      <c r="H6" s="137"/>
      <c r="I6" s="137"/>
      <c r="J6" s="137"/>
      <c r="K6" s="137"/>
      <c r="L6" s="137"/>
      <c r="M6" s="137"/>
      <c r="N6" s="137"/>
    </row>
    <row r="7" spans="1:14" s="1" customFormat="1" ht="28.5" customHeight="1">
      <c r="A7" s="739" t="s">
        <v>1008</v>
      </c>
      <c r="B7" s="136"/>
      <c r="C7" s="136"/>
      <c r="D7" s="136"/>
      <c r="E7" s="136"/>
      <c r="F7" s="136"/>
      <c r="G7" s="136"/>
      <c r="H7" s="136"/>
      <c r="I7" s="136"/>
      <c r="J7" s="136"/>
      <c r="K7" s="136"/>
      <c r="L7" s="136"/>
      <c r="M7" s="136"/>
      <c r="N7" s="136"/>
    </row>
    <row r="8" spans="1:14" s="1" customFormat="1" ht="30">
      <c r="A8" s="738" t="s">
        <v>1011</v>
      </c>
      <c r="B8" s="137"/>
      <c r="C8" s="137"/>
      <c r="D8" s="137"/>
      <c r="E8" s="137"/>
      <c r="F8" s="137"/>
      <c r="G8" s="137"/>
      <c r="H8" s="137"/>
      <c r="I8" s="137"/>
      <c r="J8" s="137"/>
      <c r="K8" s="137"/>
      <c r="L8" s="137"/>
      <c r="M8" s="137"/>
      <c r="N8" s="137"/>
    </row>
    <row r="9" spans="1:14" s="1" customFormat="1" ht="30.75" customHeight="1">
      <c r="A9" s="740" t="s">
        <v>1009</v>
      </c>
      <c r="B9" s="138"/>
      <c r="C9" s="138"/>
      <c r="D9" s="138"/>
      <c r="E9" s="138"/>
      <c r="F9" s="138"/>
      <c r="G9" s="138"/>
      <c r="H9" s="138"/>
      <c r="I9" s="138"/>
      <c r="J9" s="138"/>
      <c r="K9" s="138"/>
      <c r="L9" s="138"/>
      <c r="M9" s="138"/>
      <c r="N9" s="138"/>
    </row>
    <row r="10" spans="1:14" s="1" customFormat="1" ht="51" customHeight="1">
      <c r="A10" s="486" t="s">
        <v>1012</v>
      </c>
      <c r="B10" s="769">
        <v>78</v>
      </c>
      <c r="C10" s="137"/>
      <c r="D10" s="137"/>
      <c r="E10" s="137"/>
      <c r="F10" s="137"/>
      <c r="G10" s="137"/>
      <c r="H10" s="137"/>
      <c r="I10" s="137"/>
      <c r="J10" s="137"/>
      <c r="K10" s="137"/>
      <c r="L10" s="137"/>
      <c r="M10" s="137"/>
      <c r="N10" s="137"/>
    </row>
    <row r="11" spans="1:14" s="1" customFormat="1" ht="30">
      <c r="A11" s="741"/>
      <c r="B11" s="100"/>
      <c r="C11" s="100"/>
      <c r="D11" s="100"/>
      <c r="E11" s="100"/>
      <c r="F11" s="100"/>
      <c r="G11" s="100"/>
      <c r="H11" s="100"/>
      <c r="I11" s="100"/>
      <c r="J11" s="100"/>
      <c r="K11" s="100"/>
      <c r="L11" s="100"/>
      <c r="M11" s="100"/>
      <c r="N11" s="100"/>
    </row>
    <row r="12" spans="1:14" s="1" customFormat="1" ht="30">
      <c r="A12" s="741"/>
      <c r="B12" s="100"/>
      <c r="C12" s="100"/>
      <c r="D12" s="100"/>
      <c r="E12" s="100"/>
      <c r="F12" s="100"/>
      <c r="G12" s="100"/>
      <c r="H12" s="100"/>
      <c r="I12" s="100"/>
      <c r="J12" s="100"/>
      <c r="K12" s="100"/>
      <c r="L12" s="100"/>
      <c r="M12" s="100"/>
      <c r="N12" s="100"/>
    </row>
    <row r="13" spans="1:14" s="1" customFormat="1" ht="30">
      <c r="A13" s="741"/>
      <c r="B13" s="100"/>
      <c r="C13" s="100"/>
      <c r="D13" s="100"/>
      <c r="E13" s="100"/>
      <c r="F13" s="100"/>
      <c r="G13" s="100"/>
      <c r="H13" s="100"/>
      <c r="I13" s="100"/>
      <c r="J13" s="100"/>
      <c r="K13" s="100"/>
      <c r="L13" s="100"/>
      <c r="M13" s="100"/>
      <c r="N13" s="100"/>
    </row>
    <row r="14" spans="1:14" s="1" customFormat="1" ht="30">
      <c r="A14" s="741"/>
      <c r="B14" s="100"/>
      <c r="C14" s="100"/>
      <c r="D14" s="100"/>
      <c r="E14" s="100"/>
      <c r="F14" s="100"/>
      <c r="G14" s="100"/>
      <c r="H14" s="100"/>
      <c r="I14" s="100"/>
      <c r="J14" s="100"/>
      <c r="K14" s="100"/>
      <c r="L14" s="100"/>
      <c r="M14" s="100"/>
      <c r="N14" s="100"/>
    </row>
    <row r="15" spans="1:14" s="1" customFormat="1" ht="30">
      <c r="A15" s="741"/>
      <c r="B15" s="100"/>
      <c r="C15" s="100"/>
      <c r="D15" s="100"/>
      <c r="E15" s="100"/>
      <c r="F15" s="100"/>
      <c r="G15" s="100"/>
      <c r="H15" s="100"/>
      <c r="I15" s="100"/>
      <c r="J15" s="100"/>
      <c r="K15" s="100"/>
      <c r="L15" s="100"/>
      <c r="M15" s="100"/>
      <c r="N15" s="100"/>
    </row>
    <row r="16" spans="1:14" s="1" customFormat="1" ht="30">
      <c r="A16" s="741"/>
      <c r="B16" s="100"/>
      <c r="C16" s="100"/>
      <c r="D16" s="100"/>
      <c r="E16" s="100"/>
      <c r="F16" s="100"/>
      <c r="G16" s="100"/>
      <c r="H16" s="100"/>
      <c r="I16" s="100"/>
      <c r="J16" s="100"/>
      <c r="K16" s="100"/>
      <c r="L16" s="100"/>
      <c r="M16" s="100"/>
      <c r="N16" s="100"/>
    </row>
    <row r="17" spans="1:14" s="1" customFormat="1" ht="30">
      <c r="A17" s="741"/>
      <c r="B17" s="100"/>
      <c r="C17" s="100"/>
      <c r="D17" s="100"/>
      <c r="E17" s="100"/>
      <c r="F17" s="100"/>
      <c r="G17" s="100"/>
      <c r="H17" s="100"/>
      <c r="I17" s="100"/>
      <c r="J17" s="100"/>
      <c r="K17" s="100"/>
      <c r="L17" s="100"/>
      <c r="M17" s="100"/>
      <c r="N17" s="100"/>
    </row>
    <row r="18" spans="1:14" s="1" customFormat="1" ht="30">
      <c r="A18" s="741"/>
      <c r="B18" s="100"/>
      <c r="C18" s="100"/>
      <c r="D18" s="100"/>
      <c r="E18" s="100"/>
      <c r="F18" s="100"/>
      <c r="G18" s="100"/>
      <c r="H18" s="100"/>
      <c r="I18" s="100"/>
      <c r="J18" s="100"/>
      <c r="K18" s="100"/>
      <c r="L18" s="100"/>
      <c r="M18" s="100"/>
      <c r="N18" s="100"/>
    </row>
    <row r="19" spans="1:14" s="1" customFormat="1" ht="30">
      <c r="A19" s="741"/>
      <c r="B19" s="100"/>
      <c r="C19" s="100"/>
      <c r="D19" s="100"/>
      <c r="E19" s="100"/>
      <c r="F19" s="100"/>
      <c r="G19" s="100"/>
      <c r="H19" s="100"/>
      <c r="I19" s="100"/>
      <c r="J19" s="100"/>
      <c r="K19" s="100"/>
      <c r="L19" s="100"/>
      <c r="M19" s="100"/>
      <c r="N19" s="100"/>
    </row>
    <row r="20" spans="1:14" s="1" customFormat="1" ht="30">
      <c r="A20" s="741"/>
      <c r="B20" s="100"/>
      <c r="C20" s="100"/>
      <c r="D20" s="100"/>
      <c r="E20" s="100"/>
      <c r="F20" s="100"/>
      <c r="G20" s="100"/>
      <c r="H20" s="100"/>
      <c r="I20" s="100"/>
      <c r="J20" s="100"/>
      <c r="K20" s="100"/>
      <c r="L20" s="100"/>
      <c r="M20" s="100"/>
      <c r="N20" s="100"/>
    </row>
    <row r="21" spans="1:14" s="1" customFormat="1" ht="30">
      <c r="A21" s="741"/>
      <c r="B21" s="100"/>
      <c r="C21" s="100"/>
      <c r="D21" s="100"/>
      <c r="E21" s="100"/>
      <c r="F21" s="100"/>
      <c r="G21" s="100"/>
      <c r="H21" s="100"/>
      <c r="I21" s="100"/>
      <c r="J21" s="100"/>
      <c r="K21" s="100"/>
      <c r="L21" s="100"/>
      <c r="M21" s="100"/>
      <c r="N21" s="100"/>
    </row>
  </sheetData>
  <printOptions horizontalCentered="1" verticalCentered="1"/>
  <pageMargins left="0.31496062992125984" right="0.31496062992125984" top="0.55118110236220474" bottom="0.15748031496062992" header="0.11811023622047245" footer="0.11811023622047245"/>
  <pageSetup paperSize="9" scale="75" orientation="landscape" r:id="rId1"/>
  <rowBreaks count="1" manualBreakCount="1">
    <brk id="9" max="1" man="1"/>
  </rowBreaks>
  <colBreaks count="2" manualBreakCount="2">
    <brk id="2" max="20" man="1"/>
    <brk id="14" max="29"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O24"/>
  <sheetViews>
    <sheetView rightToLeft="1" view="pageBreakPreview" topLeftCell="A16" zoomScale="106" zoomScaleNormal="124" zoomScaleSheetLayoutView="106" workbookViewId="0"/>
  </sheetViews>
  <sheetFormatPr defaultRowHeight="15"/>
  <cols>
    <col min="1" max="1" width="115.42578125" style="147" customWidth="1"/>
    <col min="2" max="2" width="5.28515625" customWidth="1"/>
    <col min="3" max="7" width="9" customWidth="1"/>
    <col min="15" max="15" width="6.7109375" customWidth="1"/>
  </cols>
  <sheetData>
    <row r="1" spans="1:15" s="1" customFormat="1" ht="33" customHeight="1">
      <c r="A1" s="748" t="s">
        <v>1020</v>
      </c>
      <c r="B1" s="768">
        <v>79</v>
      </c>
      <c r="C1" s="101"/>
      <c r="D1" s="101"/>
      <c r="E1" s="101"/>
      <c r="F1" s="101"/>
      <c r="G1" s="101"/>
      <c r="H1" s="101"/>
      <c r="I1" s="101"/>
      <c r="J1" s="101"/>
      <c r="K1" s="101"/>
      <c r="L1" s="101"/>
      <c r="M1" s="101"/>
      <c r="N1" s="101"/>
    </row>
    <row r="2" spans="1:15" s="1" customFormat="1" ht="33" customHeight="1">
      <c r="A2" s="101" t="s">
        <v>361</v>
      </c>
      <c r="B2" s="101"/>
      <c r="C2" s="101"/>
      <c r="D2" s="101"/>
      <c r="E2" s="101"/>
      <c r="F2" s="101"/>
      <c r="G2" s="101"/>
      <c r="H2" s="101"/>
      <c r="I2" s="101"/>
      <c r="J2" s="101"/>
      <c r="K2" s="101"/>
      <c r="L2" s="101"/>
      <c r="M2" s="101"/>
      <c r="N2" s="101"/>
      <c r="O2" s="73"/>
    </row>
    <row r="3" spans="1:15" s="1" customFormat="1" ht="135" customHeight="1">
      <c r="A3" s="743" t="s">
        <v>360</v>
      </c>
      <c r="B3" s="98"/>
      <c r="C3" s="98"/>
      <c r="D3" s="98"/>
      <c r="E3" s="98"/>
      <c r="F3" s="98"/>
      <c r="G3" s="98"/>
      <c r="H3" s="98"/>
      <c r="I3" s="98"/>
      <c r="J3" s="98"/>
      <c r="K3" s="98"/>
      <c r="L3" s="98"/>
      <c r="M3" s="98"/>
      <c r="N3" s="98"/>
    </row>
    <row r="4" spans="1:15" s="1" customFormat="1" ht="29.25" customHeight="1">
      <c r="A4" s="101" t="s">
        <v>359</v>
      </c>
      <c r="B4" s="139"/>
      <c r="C4" s="139"/>
      <c r="D4" s="139"/>
      <c r="E4" s="139"/>
      <c r="F4" s="139"/>
      <c r="G4" s="139"/>
      <c r="H4" s="139"/>
      <c r="I4" s="139"/>
      <c r="J4" s="139"/>
      <c r="K4" s="139"/>
      <c r="L4" s="139"/>
      <c r="M4" s="139"/>
      <c r="N4" s="139"/>
    </row>
    <row r="5" spans="1:15" s="1" customFormat="1" ht="78.75" customHeight="1">
      <c r="A5" s="744" t="s">
        <v>363</v>
      </c>
      <c r="B5" s="124"/>
      <c r="C5" s="124"/>
      <c r="D5" s="124"/>
      <c r="E5" s="124"/>
      <c r="F5" s="124"/>
      <c r="G5" s="124"/>
      <c r="H5" s="124"/>
      <c r="I5" s="124"/>
      <c r="J5" s="124"/>
      <c r="K5" s="124"/>
      <c r="L5" s="124"/>
      <c r="M5" s="124"/>
      <c r="N5" s="124"/>
    </row>
    <row r="6" spans="1:15" s="1" customFormat="1" ht="21">
      <c r="A6" s="745" t="s">
        <v>1021</v>
      </c>
      <c r="B6" s="140"/>
      <c r="C6" s="140"/>
      <c r="D6" s="140"/>
      <c r="E6" s="140"/>
      <c r="F6" s="140"/>
      <c r="G6" s="140"/>
      <c r="H6" s="140"/>
      <c r="I6" s="140"/>
      <c r="J6" s="140"/>
      <c r="K6" s="140"/>
      <c r="L6" s="140"/>
      <c r="M6" s="140"/>
      <c r="N6" s="140"/>
    </row>
    <row r="7" spans="1:15" s="1" customFormat="1" ht="22.5">
      <c r="A7" s="740" t="s">
        <v>362</v>
      </c>
      <c r="B7" s="124"/>
      <c r="C7" s="124"/>
      <c r="D7" s="124"/>
      <c r="E7" s="124"/>
      <c r="F7" s="124"/>
      <c r="G7" s="124"/>
      <c r="H7" s="124"/>
      <c r="I7" s="124"/>
      <c r="J7" s="124"/>
      <c r="K7" s="124"/>
      <c r="L7" s="124"/>
      <c r="M7" s="124"/>
      <c r="N7" s="124"/>
    </row>
    <row r="8" spans="1:15" s="1" customFormat="1" ht="38.25" customHeight="1">
      <c r="A8" s="746" t="s">
        <v>1022</v>
      </c>
      <c r="B8" s="128"/>
      <c r="C8" s="128"/>
      <c r="D8" s="128"/>
      <c r="E8" s="128"/>
      <c r="F8" s="128"/>
      <c r="G8" s="128"/>
      <c r="H8" s="128"/>
      <c r="I8" s="128"/>
      <c r="J8" s="128"/>
      <c r="K8" s="128"/>
      <c r="L8" s="128"/>
      <c r="M8" s="128"/>
      <c r="N8" s="128"/>
    </row>
    <row r="9" spans="1:15" s="1" customFormat="1" ht="42">
      <c r="A9" s="747" t="s">
        <v>365</v>
      </c>
      <c r="B9" s="99"/>
      <c r="C9" s="99"/>
      <c r="D9" s="99"/>
      <c r="E9" s="99"/>
      <c r="F9" s="99"/>
      <c r="G9" s="99"/>
      <c r="H9" s="99"/>
      <c r="I9" s="99"/>
      <c r="J9" s="99"/>
      <c r="K9" s="99"/>
      <c r="L9" s="99"/>
      <c r="M9" s="99"/>
      <c r="N9" s="99"/>
    </row>
    <row r="10" spans="1:15" s="1" customFormat="1" ht="30" customHeight="1">
      <c r="A10" s="746" t="s">
        <v>1023</v>
      </c>
      <c r="B10" s="128"/>
      <c r="C10" s="128"/>
      <c r="D10" s="128"/>
      <c r="E10" s="128"/>
      <c r="F10" s="128"/>
      <c r="G10" s="128"/>
      <c r="H10" s="128"/>
      <c r="I10" s="128"/>
      <c r="J10" s="128"/>
      <c r="K10" s="128"/>
      <c r="L10" s="128"/>
      <c r="M10" s="128"/>
      <c r="N10" s="128"/>
    </row>
    <row r="11" spans="1:15" s="1" customFormat="1" ht="68.25" customHeight="1">
      <c r="A11" s="747" t="s">
        <v>366</v>
      </c>
      <c r="B11" s="141"/>
      <c r="C11" s="141"/>
      <c r="D11" s="141"/>
      <c r="E11" s="141"/>
      <c r="F11" s="141"/>
      <c r="G11" s="141"/>
      <c r="H11" s="141"/>
      <c r="I11" s="141"/>
      <c r="J11" s="141"/>
      <c r="K11" s="141"/>
      <c r="L11" s="141"/>
      <c r="M11" s="141"/>
      <c r="N11" s="141"/>
    </row>
    <row r="12" spans="1:15" s="1" customFormat="1" ht="35.25" customHeight="1">
      <c r="A12" s="746" t="s">
        <v>1024</v>
      </c>
      <c r="B12" s="767">
        <v>80</v>
      </c>
      <c r="C12" s="128"/>
      <c r="D12" s="128"/>
      <c r="E12" s="128"/>
      <c r="F12" s="128"/>
      <c r="G12" s="128"/>
      <c r="H12" s="128"/>
      <c r="I12" s="128"/>
      <c r="J12" s="128"/>
      <c r="K12" s="128"/>
      <c r="L12" s="128"/>
      <c r="M12" s="128"/>
      <c r="N12" s="128"/>
      <c r="O12" s="73">
        <v>40</v>
      </c>
    </row>
    <row r="13" spans="1:15" s="1" customFormat="1" ht="45" customHeight="1">
      <c r="A13" s="747" t="s">
        <v>1014</v>
      </c>
      <c r="B13" s="141"/>
      <c r="C13" s="141"/>
      <c r="D13" s="141"/>
      <c r="E13" s="141"/>
      <c r="F13" s="141"/>
      <c r="G13" s="141"/>
      <c r="H13" s="141"/>
      <c r="I13" s="141"/>
      <c r="J13" s="141"/>
      <c r="K13" s="141"/>
      <c r="L13" s="141"/>
      <c r="M13" s="141"/>
      <c r="N13" s="141"/>
    </row>
    <row r="14" spans="1:15" s="1" customFormat="1" ht="35.25" customHeight="1">
      <c r="A14" s="746" t="s">
        <v>1025</v>
      </c>
      <c r="B14" s="128"/>
      <c r="C14" s="128"/>
      <c r="D14" s="128"/>
      <c r="E14" s="128"/>
      <c r="F14" s="128"/>
      <c r="G14" s="128"/>
      <c r="H14" s="128"/>
      <c r="I14" s="128"/>
      <c r="J14" s="128"/>
      <c r="K14" s="128"/>
      <c r="L14" s="128"/>
      <c r="M14" s="128"/>
      <c r="N14" s="128"/>
    </row>
    <row r="15" spans="1:15" s="1" customFormat="1" ht="34.5" customHeight="1">
      <c r="A15" s="747" t="s">
        <v>364</v>
      </c>
      <c r="B15" s="99"/>
      <c r="C15" s="99"/>
      <c r="D15" s="99"/>
      <c r="E15" s="99"/>
      <c r="F15" s="99"/>
      <c r="G15" s="99"/>
      <c r="H15" s="99"/>
      <c r="I15" s="99"/>
      <c r="J15" s="99"/>
      <c r="K15" s="99"/>
      <c r="L15" s="99"/>
      <c r="M15" s="99"/>
      <c r="N15" s="99"/>
    </row>
    <row r="16" spans="1:15" s="1" customFormat="1" ht="31.5" customHeight="1">
      <c r="A16" s="746" t="s">
        <v>1026</v>
      </c>
      <c r="B16" s="128"/>
      <c r="C16" s="128"/>
      <c r="D16" s="128"/>
      <c r="E16" s="128"/>
      <c r="F16" s="128"/>
      <c r="G16" s="128"/>
      <c r="H16" s="128"/>
      <c r="I16" s="128"/>
      <c r="J16" s="128"/>
      <c r="K16" s="128"/>
      <c r="L16" s="128"/>
      <c r="M16" s="128"/>
      <c r="N16" s="128"/>
    </row>
    <row r="17" spans="1:14" s="1" customFormat="1" ht="27" customHeight="1">
      <c r="A17" s="747" t="s">
        <v>1015</v>
      </c>
      <c r="B17" s="141"/>
      <c r="C17" s="141"/>
      <c r="D17" s="141"/>
      <c r="E17" s="141"/>
      <c r="F17" s="141"/>
      <c r="G17" s="141"/>
      <c r="H17" s="141"/>
      <c r="I17" s="141"/>
      <c r="J17" s="141"/>
      <c r="K17" s="141"/>
      <c r="L17" s="141"/>
      <c r="M17" s="141"/>
      <c r="N17" s="141"/>
    </row>
    <row r="18" spans="1:14" s="1" customFormat="1" ht="36.75" customHeight="1">
      <c r="A18" s="746" t="s">
        <v>1027</v>
      </c>
      <c r="B18" s="128"/>
      <c r="C18" s="128"/>
      <c r="D18" s="128"/>
      <c r="E18" s="128"/>
      <c r="F18" s="128"/>
      <c r="G18" s="128"/>
      <c r="H18" s="128"/>
      <c r="I18" s="128"/>
      <c r="J18" s="128"/>
      <c r="K18" s="128"/>
      <c r="L18" s="128"/>
      <c r="M18" s="128"/>
      <c r="N18" s="128"/>
    </row>
    <row r="19" spans="1:14" s="1" customFormat="1" ht="21">
      <c r="A19" s="747" t="s">
        <v>1016</v>
      </c>
      <c r="B19" s="141"/>
      <c r="C19" s="141"/>
      <c r="D19" s="141"/>
      <c r="E19" s="141"/>
      <c r="F19" s="141"/>
      <c r="G19" s="141"/>
      <c r="H19" s="141"/>
      <c r="I19" s="141"/>
      <c r="J19" s="141"/>
      <c r="K19" s="141"/>
      <c r="L19" s="141"/>
      <c r="M19" s="141"/>
      <c r="N19" s="141"/>
    </row>
    <row r="20" spans="1:14" s="1" customFormat="1" ht="32.25" customHeight="1">
      <c r="A20" s="746" t="s">
        <v>1028</v>
      </c>
      <c r="B20" s="128"/>
      <c r="C20" s="128"/>
      <c r="D20" s="128"/>
      <c r="E20" s="128"/>
      <c r="F20" s="128"/>
      <c r="G20" s="128"/>
      <c r="H20" s="128"/>
      <c r="I20" s="128"/>
      <c r="J20" s="128"/>
      <c r="K20" s="128"/>
      <c r="L20" s="128"/>
      <c r="M20" s="128"/>
      <c r="N20" s="128"/>
    </row>
    <row r="21" spans="1:14" s="1" customFormat="1" ht="38.25">
      <c r="A21" s="747" t="s">
        <v>1017</v>
      </c>
      <c r="B21" s="142"/>
      <c r="C21" s="142"/>
      <c r="D21" s="142"/>
      <c r="E21" s="142"/>
      <c r="F21" s="142"/>
      <c r="G21" s="142"/>
      <c r="H21" s="142"/>
      <c r="I21" s="142"/>
      <c r="J21" s="142"/>
      <c r="K21" s="142"/>
      <c r="L21" s="142"/>
      <c r="M21" s="142"/>
      <c r="N21" s="142"/>
    </row>
    <row r="22" spans="1:14" s="1" customFormat="1" ht="32.25" customHeight="1">
      <c r="A22" s="746" t="s">
        <v>1029</v>
      </c>
      <c r="B22" s="128"/>
      <c r="C22" s="128"/>
      <c r="D22" s="128"/>
      <c r="E22" s="128"/>
      <c r="F22" s="128"/>
      <c r="G22" s="128"/>
      <c r="H22" s="128"/>
      <c r="I22" s="128"/>
      <c r="J22" s="128"/>
      <c r="K22" s="128"/>
      <c r="L22" s="128"/>
      <c r="M22" s="128"/>
      <c r="N22" s="128"/>
    </row>
    <row r="23" spans="1:14" s="1" customFormat="1" ht="21">
      <c r="A23" s="740" t="s">
        <v>1018</v>
      </c>
      <c r="B23" s="99"/>
      <c r="C23" s="99"/>
      <c r="D23" s="99"/>
      <c r="E23" s="99"/>
      <c r="F23" s="99"/>
      <c r="G23" s="99"/>
      <c r="H23" s="99"/>
      <c r="I23" s="99"/>
      <c r="J23" s="99"/>
      <c r="K23" s="99"/>
      <c r="L23" s="99"/>
      <c r="M23" s="99"/>
      <c r="N23" s="99"/>
    </row>
    <row r="24" spans="1:14" s="1" customFormat="1" ht="24" customHeight="1">
      <c r="A24" s="740" t="s">
        <v>1019</v>
      </c>
      <c r="B24" s="99"/>
      <c r="C24" s="99"/>
      <c r="D24" s="99"/>
      <c r="E24" s="99"/>
      <c r="F24" s="99"/>
      <c r="G24" s="99"/>
      <c r="H24" s="99"/>
      <c r="I24" s="99"/>
      <c r="J24" s="99"/>
      <c r="K24" s="99"/>
      <c r="L24" s="99"/>
      <c r="M24" s="99"/>
      <c r="N24" s="99"/>
    </row>
  </sheetData>
  <printOptions horizontalCentered="1" verticalCentered="1"/>
  <pageMargins left="0.31496062992125984" right="0.31496062992125984" top="0.55118110236220474" bottom="0.15748031496062992" header="0.11811023622047245" footer="0.11811023622047245"/>
  <pageSetup paperSize="9" orientation="landscape" r:id="rId1"/>
  <rowBreaks count="1" manualBreakCount="1">
    <brk id="1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P16"/>
  <sheetViews>
    <sheetView rightToLeft="1" tabSelected="1" view="pageBreakPreview" zoomScale="60" zoomScaleNormal="100" workbookViewId="0">
      <selection activeCell="D24" sqref="D24"/>
    </sheetView>
  </sheetViews>
  <sheetFormatPr defaultRowHeight="15"/>
  <cols>
    <col min="1" max="1" width="6.5703125" customWidth="1"/>
    <col min="4" max="4" width="10.42578125" customWidth="1"/>
    <col min="8" max="8" width="12" customWidth="1"/>
  </cols>
  <sheetData>
    <row r="1" spans="1:16" ht="50.25" customHeight="1">
      <c r="A1" s="750"/>
      <c r="B1" s="1201" t="s">
        <v>1030</v>
      </c>
      <c r="C1" s="1201"/>
      <c r="D1" s="1201"/>
      <c r="E1" s="1201"/>
      <c r="F1" s="1201"/>
      <c r="G1" s="1201"/>
      <c r="H1" s="1201"/>
      <c r="I1" s="1201"/>
    </row>
    <row r="2" spans="1:16">
      <c r="A2" s="1"/>
      <c r="B2" s="1"/>
      <c r="C2" s="1"/>
      <c r="D2" s="1"/>
      <c r="E2" s="1"/>
      <c r="F2" s="1"/>
      <c r="G2" s="1"/>
      <c r="H2" s="1"/>
      <c r="I2" s="1"/>
    </row>
    <row r="3" spans="1:16" ht="33.75">
      <c r="B3" s="1200"/>
      <c r="C3" s="1200"/>
      <c r="D3" s="1201" t="s">
        <v>1031</v>
      </c>
      <c r="E3" s="1201"/>
      <c r="F3" s="1201"/>
      <c r="G3" s="1201"/>
      <c r="N3" s="1200"/>
      <c r="O3" s="1200"/>
      <c r="P3" s="497"/>
    </row>
    <row r="4" spans="1:16" ht="33.75">
      <c r="A4" s="1"/>
      <c r="B4" s="1"/>
      <c r="C4" s="1"/>
      <c r="D4" s="1"/>
      <c r="E4" s="1"/>
      <c r="F4" s="1"/>
      <c r="G4" s="1"/>
      <c r="H4" s="1"/>
      <c r="I4" s="1"/>
      <c r="J4" s="1"/>
      <c r="K4" s="1"/>
      <c r="L4" s="1"/>
      <c r="M4" s="1"/>
      <c r="N4" s="498"/>
      <c r="O4" s="1199"/>
      <c r="P4" s="1199"/>
    </row>
    <row r="5" spans="1:16" ht="33.75">
      <c r="A5" s="1"/>
      <c r="B5" s="1"/>
      <c r="C5" s="1"/>
      <c r="D5" s="1"/>
      <c r="E5" s="1"/>
      <c r="F5" s="1"/>
      <c r="G5" s="1"/>
      <c r="H5" s="1"/>
      <c r="I5" s="1"/>
      <c r="J5" s="1"/>
      <c r="K5" s="1"/>
      <c r="L5" s="1"/>
      <c r="M5" s="1"/>
      <c r="N5" s="498"/>
      <c r="O5" s="1199"/>
      <c r="P5" s="1199"/>
    </row>
    <row r="6" spans="1:16" ht="33.75">
      <c r="A6" s="1"/>
      <c r="B6" s="1202" t="s">
        <v>941</v>
      </c>
      <c r="C6" s="1202"/>
      <c r="D6" s="1202"/>
      <c r="E6" s="813"/>
      <c r="F6" s="1202" t="s">
        <v>942</v>
      </c>
      <c r="G6" s="1202"/>
      <c r="H6" s="1202"/>
      <c r="I6" s="813"/>
      <c r="J6" s="1"/>
      <c r="K6" s="1"/>
      <c r="L6" s="1"/>
      <c r="M6" s="1"/>
      <c r="N6" s="499"/>
      <c r="O6" s="500"/>
      <c r="P6" s="501"/>
    </row>
    <row r="7" spans="1:16">
      <c r="A7" s="1"/>
      <c r="B7" s="1202"/>
      <c r="C7" s="1202"/>
      <c r="D7" s="1202"/>
      <c r="E7" s="813"/>
      <c r="F7" s="1202"/>
      <c r="G7" s="1202"/>
      <c r="H7" s="1202"/>
      <c r="I7" s="813"/>
      <c r="J7" s="1"/>
      <c r="K7" s="1"/>
      <c r="L7" s="1"/>
      <c r="M7" s="1"/>
    </row>
    <row r="8" spans="1:16">
      <c r="A8" s="1"/>
      <c r="B8" s="1202"/>
      <c r="C8" s="1202"/>
      <c r="D8" s="1202"/>
      <c r="E8" s="813"/>
      <c r="F8" s="1202"/>
      <c r="G8" s="1202"/>
      <c r="H8" s="1202"/>
      <c r="I8" s="813"/>
      <c r="J8" s="1"/>
      <c r="K8" s="1"/>
      <c r="L8" s="1"/>
      <c r="M8" s="1"/>
    </row>
    <row r="9" spans="1:16">
      <c r="A9" s="1"/>
      <c r="B9" s="1202" t="s">
        <v>943</v>
      </c>
      <c r="C9" s="1202"/>
      <c r="D9" s="1202"/>
      <c r="E9" s="813"/>
      <c r="F9" s="1202" t="s">
        <v>944</v>
      </c>
      <c r="G9" s="1202"/>
      <c r="H9" s="1202"/>
      <c r="I9" s="813"/>
      <c r="J9" s="1"/>
      <c r="K9" s="1"/>
      <c r="L9" s="1"/>
      <c r="M9" s="1"/>
    </row>
    <row r="10" spans="1:16">
      <c r="A10" s="1"/>
      <c r="B10" s="1202"/>
      <c r="C10" s="1202"/>
      <c r="D10" s="1202"/>
      <c r="E10" s="813"/>
      <c r="F10" s="1202"/>
      <c r="G10" s="1202"/>
      <c r="H10" s="1202"/>
      <c r="I10" s="813"/>
      <c r="J10" s="1"/>
      <c r="K10" s="1"/>
      <c r="L10" s="1"/>
      <c r="M10" s="1"/>
    </row>
    <row r="11" spans="1:16">
      <c r="A11" s="1"/>
      <c r="B11" s="1202"/>
      <c r="C11" s="1202"/>
      <c r="D11" s="1202"/>
      <c r="E11" s="813"/>
      <c r="F11" s="1202"/>
      <c r="G11" s="1202"/>
      <c r="H11" s="1202"/>
      <c r="I11" s="813"/>
      <c r="J11" s="1"/>
      <c r="K11" s="1"/>
      <c r="L11" s="1"/>
      <c r="M11" s="1"/>
    </row>
    <row r="12" spans="1:16">
      <c r="A12" s="1"/>
      <c r="B12" s="1"/>
      <c r="C12" s="1"/>
      <c r="D12" s="1"/>
      <c r="E12" s="1"/>
      <c r="F12" s="1"/>
      <c r="G12" s="1"/>
      <c r="H12" s="1"/>
      <c r="I12" s="1"/>
      <c r="J12" s="1"/>
      <c r="K12" s="1"/>
      <c r="L12" s="1"/>
      <c r="M12" s="1"/>
    </row>
    <row r="13" spans="1:16" ht="14.25" customHeight="1">
      <c r="A13" s="1"/>
      <c r="B13" s="1"/>
      <c r="C13" s="1"/>
      <c r="D13" s="1"/>
      <c r="E13" s="1"/>
      <c r="F13" s="1"/>
      <c r="G13" s="1"/>
      <c r="H13" s="749"/>
      <c r="I13" s="749"/>
      <c r="J13" s="749"/>
      <c r="K13" s="1"/>
      <c r="L13" s="1"/>
      <c r="M13" s="1"/>
    </row>
    <row r="14" spans="1:16" ht="14.25" customHeight="1">
      <c r="A14" s="1"/>
      <c r="B14" s="1"/>
      <c r="C14" s="1"/>
      <c r="D14" s="1"/>
      <c r="E14" s="809" t="s">
        <v>369</v>
      </c>
      <c r="F14" s="809"/>
      <c r="G14" s="809"/>
      <c r="H14" s="810" t="s">
        <v>945</v>
      </c>
      <c r="I14" s="810"/>
      <c r="J14" s="810"/>
      <c r="K14" s="1"/>
      <c r="L14" s="1"/>
      <c r="M14" s="1"/>
    </row>
    <row r="15" spans="1:16" ht="14.25" customHeight="1">
      <c r="A15" s="1"/>
      <c r="B15" s="1"/>
      <c r="C15" s="1"/>
      <c r="D15" s="1"/>
      <c r="E15" s="809"/>
      <c r="F15" s="809"/>
      <c r="G15" s="809"/>
      <c r="H15" s="810"/>
      <c r="I15" s="810"/>
      <c r="J15" s="810"/>
      <c r="K15" s="1"/>
      <c r="L15" s="1"/>
      <c r="M15" s="1"/>
    </row>
    <row r="16" spans="1:16">
      <c r="E16" s="809"/>
      <c r="F16" s="809"/>
      <c r="G16" s="809"/>
      <c r="H16" s="810"/>
      <c r="I16" s="810"/>
      <c r="J16" s="810"/>
    </row>
  </sheetData>
  <mergeCells count="16">
    <mergeCell ref="N3:O3"/>
    <mergeCell ref="O4:P4"/>
    <mergeCell ref="O5:P5"/>
    <mergeCell ref="B6:D8"/>
    <mergeCell ref="E6:E8"/>
    <mergeCell ref="F6:H8"/>
    <mergeCell ref="I6:I8"/>
    <mergeCell ref="B3:C3"/>
    <mergeCell ref="D3:G3"/>
    <mergeCell ref="B1:I1"/>
    <mergeCell ref="E14:G16"/>
    <mergeCell ref="H14:J16"/>
    <mergeCell ref="B9:D11"/>
    <mergeCell ref="E9:E11"/>
    <mergeCell ref="F9:H11"/>
    <mergeCell ref="I9:I11"/>
  </mergeCells>
  <conditionalFormatting sqref="P4">
    <cfRule type="expression" dxfId="3" priority="3">
      <formula>IF(P4="",TRUE,FALSE)</formula>
    </cfRule>
  </conditionalFormatting>
  <conditionalFormatting sqref="P5">
    <cfRule type="expression" dxfId="2" priority="1">
      <formula>IF(P5="",TRUE,FALSE)</formula>
    </cfRule>
  </conditionalFormatting>
  <dataValidations count="2">
    <dataValidation type="date" allowBlank="1" showInputMessage="1" showErrorMessage="1" sqref="O4">
      <formula1>1</formula1>
      <formula2>45658</formula2>
    </dataValidation>
    <dataValidation type="whole" allowBlank="1" showInputMessage="1" showErrorMessage="1" sqref="P4 O5">
      <formula1>0</formula1>
      <formula2>99999999999</formula2>
    </dataValidation>
  </dataValidations>
  <pageMargins left="0.70866141732283472" right="0.70866141732283472" top="0.74803149606299213" bottom="0.74803149606299213" header="0.31496062992125984" footer="0.31496062992125984"/>
  <pageSetup paperSize="9" scale="80"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4" operator="equal" id="{65CE4FEB-1110-4FB9-AB53-75E992F6FE4A}">
            <xm:f>'\Users\AYDI\Downloads\[تفرير الداخلية.xlsx]datavar'!#REF!</xm:f>
            <x14:dxf>
              <font>
                <color rgb="FF9C0006"/>
              </font>
              <fill>
                <patternFill>
                  <bgColor rgb="FFFFC7CE"/>
                </patternFill>
              </fill>
            </x14:dxf>
          </x14:cfRule>
          <xm:sqref>O4</xm:sqref>
        </x14:conditionalFormatting>
        <x14:conditionalFormatting xmlns:xm="http://schemas.microsoft.com/office/excel/2006/main">
          <x14:cfRule type="cellIs" priority="2" operator="equal" id="{B446757D-1D33-4320-9685-42D3742C6AFC}">
            <xm:f>'\Users\AYDI\Downloads\[تفرير الداخلية.xlsx]datavar'!#REF!</xm:f>
            <x14:dxf>
              <font>
                <color rgb="FF9C0006"/>
              </font>
              <fill>
                <patternFill>
                  <bgColor rgb="FFFFC7CE"/>
                </patternFill>
              </fill>
            </x14:dxf>
          </x14:cfRule>
          <xm:sqref>O5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N8"/>
  <sheetViews>
    <sheetView rightToLeft="1" view="pageBreakPreview" topLeftCell="A3" zoomScale="78" zoomScaleNormal="98" zoomScaleSheetLayoutView="78" workbookViewId="0">
      <selection activeCell="A3" sqref="A3:B3"/>
    </sheetView>
  </sheetViews>
  <sheetFormatPr defaultColWidth="9" defaultRowHeight="15"/>
  <cols>
    <col min="1" max="1" width="150.42578125" style="553" customWidth="1"/>
    <col min="2" max="13" width="9" style="13"/>
    <col min="14" max="14" width="22.42578125" style="13" customWidth="1"/>
    <col min="15" max="16384" width="9" style="1"/>
  </cols>
  <sheetData>
    <row r="1" spans="1:14" ht="43.5" customHeight="1">
      <c r="A1" s="554" t="s">
        <v>947</v>
      </c>
      <c r="B1" s="152">
        <v>2</v>
      </c>
      <c r="C1" s="71"/>
      <c r="D1" s="71"/>
      <c r="E1" s="71"/>
      <c r="F1" s="71"/>
      <c r="G1" s="71"/>
      <c r="H1" s="71"/>
      <c r="I1" s="71"/>
      <c r="J1" s="71"/>
      <c r="K1" s="71"/>
      <c r="L1" s="71"/>
      <c r="M1" s="71"/>
      <c r="N1" s="71"/>
    </row>
    <row r="2" spans="1:14" ht="258.75" customHeight="1">
      <c r="A2" s="836" t="s">
        <v>741</v>
      </c>
      <c r="B2" s="836"/>
      <c r="C2" s="71"/>
      <c r="D2" s="71"/>
      <c r="E2" s="71"/>
      <c r="F2" s="71"/>
      <c r="G2" s="71"/>
      <c r="H2" s="71"/>
      <c r="I2" s="71"/>
      <c r="J2" s="71"/>
      <c r="K2" s="71"/>
      <c r="L2" s="71"/>
      <c r="M2" s="71"/>
      <c r="N2" s="71"/>
    </row>
    <row r="3" spans="1:14" ht="141" customHeight="1">
      <c r="A3" s="836" t="s">
        <v>948</v>
      </c>
      <c r="B3" s="836"/>
      <c r="C3" s="70"/>
      <c r="D3" s="70"/>
      <c r="E3" s="70"/>
      <c r="F3" s="70"/>
      <c r="G3" s="70"/>
      <c r="H3" s="70"/>
      <c r="I3" s="70"/>
      <c r="J3" s="70"/>
      <c r="K3" s="70"/>
      <c r="L3" s="70"/>
      <c r="M3" s="70"/>
      <c r="N3" s="70"/>
    </row>
    <row r="4" spans="1:14" ht="69" customHeight="1">
      <c r="A4" s="837" t="s">
        <v>339</v>
      </c>
      <c r="B4" s="837"/>
      <c r="C4" s="70"/>
      <c r="D4" s="70"/>
      <c r="E4" s="70"/>
      <c r="F4" s="70"/>
      <c r="G4" s="70"/>
      <c r="H4" s="70"/>
      <c r="I4" s="70"/>
      <c r="J4" s="70"/>
      <c r="K4" s="70"/>
      <c r="L4" s="70"/>
      <c r="M4" s="70"/>
      <c r="N4" s="70"/>
    </row>
    <row r="5" spans="1:14" ht="48.75" customHeight="1">
      <c r="A5" s="838" t="s">
        <v>234</v>
      </c>
      <c r="B5" s="838"/>
      <c r="C5" s="70"/>
      <c r="D5" s="70"/>
      <c r="E5" s="70"/>
      <c r="F5" s="70"/>
      <c r="G5" s="70"/>
      <c r="H5" s="70"/>
      <c r="I5" s="70"/>
      <c r="J5" s="70"/>
      <c r="K5" s="70"/>
      <c r="L5" s="70"/>
      <c r="M5" s="70"/>
      <c r="N5" s="70"/>
    </row>
    <row r="6" spans="1:14" ht="37.5" customHeight="1">
      <c r="A6" s="555" t="s">
        <v>338</v>
      </c>
      <c r="B6" s="70"/>
      <c r="C6" s="70"/>
      <c r="D6" s="70"/>
      <c r="E6" s="70"/>
      <c r="F6" s="70"/>
      <c r="G6" s="70"/>
      <c r="H6" s="70"/>
      <c r="I6" s="70"/>
      <c r="J6" s="70"/>
      <c r="K6" s="70"/>
      <c r="L6" s="70"/>
      <c r="M6" s="70"/>
      <c r="N6" s="70"/>
    </row>
    <row r="7" spans="1:14" ht="22.5">
      <c r="A7" s="835"/>
      <c r="B7" s="835"/>
      <c r="C7" s="835"/>
      <c r="D7" s="835"/>
      <c r="E7" s="835"/>
      <c r="F7" s="835"/>
      <c r="G7" s="835"/>
      <c r="H7" s="835"/>
      <c r="I7" s="835"/>
      <c r="J7" s="835"/>
      <c r="K7" s="835"/>
      <c r="L7" s="835"/>
      <c r="M7" s="835"/>
      <c r="N7" s="835"/>
    </row>
    <row r="8" spans="1:14" ht="43.5" customHeight="1">
      <c r="A8" s="556"/>
      <c r="B8" s="72"/>
      <c r="C8" s="72"/>
      <c r="D8" s="72"/>
      <c r="E8" s="72"/>
      <c r="F8" s="72"/>
      <c r="G8" s="72"/>
      <c r="H8" s="72"/>
      <c r="I8" s="72"/>
      <c r="J8" s="72"/>
      <c r="K8" s="72"/>
      <c r="L8" s="72"/>
      <c r="M8" s="72"/>
      <c r="N8" s="72"/>
    </row>
  </sheetData>
  <mergeCells count="5">
    <mergeCell ref="A7:N7"/>
    <mergeCell ref="A2:B2"/>
    <mergeCell ref="A3:B3"/>
    <mergeCell ref="A4:B4"/>
    <mergeCell ref="A5:B5"/>
  </mergeCells>
  <printOptions horizontalCentered="1" verticalCentered="1"/>
  <pageMargins left="0.31496062992125984" right="0.31496062992125984" top="0.55118110236220474" bottom="0.15748031496062992" header="0.31496062992125984" footer="0.31496062992125984"/>
  <pageSetup paperSize="9" scale="77" orientation="landscape" r:id="rId1"/>
  <rowBreaks count="1" manualBreakCount="1">
    <brk id="6"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B6"/>
  <sheetViews>
    <sheetView rightToLeft="1" view="pageBreakPreview" zoomScale="50" zoomScaleNormal="98" zoomScaleSheetLayoutView="50" workbookViewId="0">
      <selection activeCell="A4" sqref="A4"/>
    </sheetView>
  </sheetViews>
  <sheetFormatPr defaultColWidth="9" defaultRowHeight="15"/>
  <cols>
    <col min="1" max="1" width="165.7109375" style="553" customWidth="1"/>
    <col min="2" max="2" width="9" style="13"/>
    <col min="3" max="16384" width="9" style="1"/>
  </cols>
  <sheetData>
    <row r="1" spans="1:2" ht="37.5" customHeight="1">
      <c r="A1" s="558" t="s">
        <v>950</v>
      </c>
      <c r="B1" s="369">
        <v>3</v>
      </c>
    </row>
    <row r="2" spans="1:2" ht="198" customHeight="1">
      <c r="A2" s="754" t="s">
        <v>742</v>
      </c>
      <c r="B2" s="154"/>
    </row>
    <row r="3" spans="1:2" ht="284.25" customHeight="1">
      <c r="A3" s="557" t="s">
        <v>936</v>
      </c>
    </row>
    <row r="4" spans="1:2" ht="240" customHeight="1">
      <c r="A4" s="557" t="s">
        <v>743</v>
      </c>
      <c r="B4" s="369">
        <v>4</v>
      </c>
    </row>
    <row r="5" spans="1:2" ht="147" customHeight="1">
      <c r="A5" s="557" t="s">
        <v>949</v>
      </c>
      <c r="B5" s="154"/>
    </row>
    <row r="6" spans="1:2" ht="255" customHeight="1">
      <c r="A6" s="557" t="s">
        <v>744</v>
      </c>
      <c r="B6" s="154"/>
    </row>
  </sheetData>
  <printOptions horizontalCentered="1" verticalCentered="1"/>
  <pageMargins left="0.31496062992125984" right="0.31496062992125984" top="0.55118110236220474" bottom="0.15748031496062992" header="0.31496062992125984" footer="0.31496062992125984"/>
  <pageSetup paperSize="9" scale="71" orientation="landscape" r:id="rId1"/>
  <rowBreaks count="1" manualBreakCount="1">
    <brk id="3"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G12"/>
  <sheetViews>
    <sheetView rightToLeft="1" view="pageBreakPreview" zoomScale="89" zoomScaleNormal="100" zoomScaleSheetLayoutView="89" workbookViewId="0">
      <selection activeCell="B7" sqref="B7"/>
    </sheetView>
  </sheetViews>
  <sheetFormatPr defaultRowHeight="15"/>
  <cols>
    <col min="1" max="1" width="5.42578125" style="1" customWidth="1"/>
    <col min="2" max="2" width="42.42578125" customWidth="1"/>
    <col min="3" max="3" width="12.28515625" customWidth="1"/>
    <col min="4" max="4" width="2.42578125" style="1" customWidth="1"/>
    <col min="5" max="5" width="6.85546875" style="29" customWidth="1"/>
    <col min="6" max="6" width="45.140625" style="1" customWidth="1"/>
    <col min="7" max="7" width="11.7109375" style="1" customWidth="1"/>
  </cols>
  <sheetData>
    <row r="1" spans="1:7" ht="40.5" customHeight="1" thickBot="1">
      <c r="B1" s="839" t="s">
        <v>115</v>
      </c>
      <c r="C1" s="839"/>
      <c r="D1" s="839"/>
      <c r="E1" s="839"/>
      <c r="F1" s="839"/>
      <c r="G1" s="370">
        <v>5</v>
      </c>
    </row>
    <row r="2" spans="1:7" ht="30.75" customHeight="1" thickBot="1">
      <c r="A2" s="25" t="s">
        <v>106</v>
      </c>
      <c r="B2" s="26" t="s">
        <v>116</v>
      </c>
      <c r="C2" s="559" t="s">
        <v>117</v>
      </c>
      <c r="D2" s="67"/>
      <c r="E2" s="25" t="s">
        <v>106</v>
      </c>
      <c r="F2" s="69" t="s">
        <v>116</v>
      </c>
      <c r="G2" s="560" t="s">
        <v>117</v>
      </c>
    </row>
    <row r="3" spans="1:7" ht="30.75" customHeight="1">
      <c r="A3" s="495">
        <v>1</v>
      </c>
      <c r="B3" s="27" t="s">
        <v>118</v>
      </c>
      <c r="C3" s="342">
        <v>1</v>
      </c>
      <c r="D3" s="30"/>
      <c r="E3" s="494">
        <v>11</v>
      </c>
      <c r="F3" s="28" t="s">
        <v>745</v>
      </c>
      <c r="G3" s="343">
        <v>17</v>
      </c>
    </row>
    <row r="4" spans="1:7" ht="25.5" customHeight="1">
      <c r="A4" s="494">
        <v>2</v>
      </c>
      <c r="B4" s="28" t="s">
        <v>114</v>
      </c>
      <c r="C4" s="343">
        <v>2</v>
      </c>
      <c r="D4" s="30"/>
      <c r="E4" s="494">
        <v>12</v>
      </c>
      <c r="F4" s="28" t="s">
        <v>746</v>
      </c>
      <c r="G4" s="343">
        <v>22</v>
      </c>
    </row>
    <row r="5" spans="1:7" ht="24.75">
      <c r="A5" s="494">
        <v>3</v>
      </c>
      <c r="B5" s="28" t="s">
        <v>119</v>
      </c>
      <c r="C5" s="343">
        <v>3</v>
      </c>
      <c r="D5" s="30"/>
      <c r="E5" s="494">
        <v>13</v>
      </c>
      <c r="F5" s="28" t="s">
        <v>367</v>
      </c>
      <c r="G5" s="343">
        <v>37</v>
      </c>
    </row>
    <row r="6" spans="1:7" ht="27" customHeight="1">
      <c r="A6" s="494">
        <v>4</v>
      </c>
      <c r="B6" s="28" t="s">
        <v>115</v>
      </c>
      <c r="C6" s="343">
        <v>5</v>
      </c>
      <c r="D6" s="30"/>
      <c r="E6" s="494">
        <v>14</v>
      </c>
      <c r="F6" s="28" t="s">
        <v>368</v>
      </c>
      <c r="G6" s="343">
        <v>55</v>
      </c>
    </row>
    <row r="7" spans="1:7" ht="27" customHeight="1">
      <c r="A7" s="494">
        <v>5</v>
      </c>
      <c r="B7" s="28" t="s">
        <v>120</v>
      </c>
      <c r="C7" s="343">
        <v>6</v>
      </c>
      <c r="D7" s="30"/>
      <c r="E7" s="494">
        <v>15</v>
      </c>
      <c r="F7" s="28" t="s">
        <v>288</v>
      </c>
      <c r="G7" s="343">
        <v>71</v>
      </c>
    </row>
    <row r="8" spans="1:7" ht="28.5" customHeight="1">
      <c r="A8" s="494">
        <v>6</v>
      </c>
      <c r="B8" s="28" t="s">
        <v>121</v>
      </c>
      <c r="C8" s="343">
        <v>9</v>
      </c>
      <c r="D8" s="30"/>
      <c r="E8" s="494">
        <v>16</v>
      </c>
      <c r="F8" s="28" t="s">
        <v>289</v>
      </c>
      <c r="G8" s="343">
        <v>75</v>
      </c>
    </row>
    <row r="9" spans="1:7" ht="27.75" customHeight="1">
      <c r="A9" s="494">
        <v>7</v>
      </c>
      <c r="B9" s="28" t="s">
        <v>122</v>
      </c>
      <c r="C9" s="343">
        <v>11</v>
      </c>
      <c r="D9" s="30"/>
      <c r="E9" s="495">
        <v>17</v>
      </c>
      <c r="F9" s="491" t="s">
        <v>290</v>
      </c>
      <c r="G9" s="345">
        <v>77</v>
      </c>
    </row>
    <row r="10" spans="1:7" ht="33.75" customHeight="1">
      <c r="A10" s="494">
        <v>8</v>
      </c>
      <c r="B10" s="28" t="s">
        <v>335</v>
      </c>
      <c r="C10" s="343">
        <v>12</v>
      </c>
      <c r="D10" s="30"/>
      <c r="E10" s="494">
        <v>18</v>
      </c>
      <c r="F10" s="492" t="s">
        <v>291</v>
      </c>
      <c r="G10" s="346">
        <v>79</v>
      </c>
    </row>
    <row r="11" spans="1:7" ht="33" customHeight="1">
      <c r="A11" s="494">
        <v>9</v>
      </c>
      <c r="B11" s="28" t="s">
        <v>286</v>
      </c>
      <c r="C11" s="343">
        <v>13</v>
      </c>
      <c r="D11" s="30"/>
      <c r="E11" s="494">
        <v>19</v>
      </c>
      <c r="F11" s="492" t="s">
        <v>336</v>
      </c>
      <c r="G11" s="346">
        <v>81</v>
      </c>
    </row>
    <row r="12" spans="1:7" ht="29.25" customHeight="1" thickBot="1">
      <c r="A12" s="496">
        <v>10</v>
      </c>
      <c r="B12" s="143" t="s">
        <v>287</v>
      </c>
      <c r="C12" s="344">
        <v>15</v>
      </c>
      <c r="D12" s="30"/>
      <c r="E12" s="496">
        <v>20</v>
      </c>
      <c r="F12" s="493" t="s">
        <v>337</v>
      </c>
      <c r="G12" s="347">
        <v>89</v>
      </c>
    </row>
  </sheetData>
  <mergeCells count="1">
    <mergeCell ref="B1:F1"/>
  </mergeCells>
  <printOptions horizontalCentered="1" verticalCentered="1"/>
  <pageMargins left="0.31496062992125984" right="0.31496062992125984" top="0.55118110236220474" bottom="0.15748031496062992" header="0.11811023622047245"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N15"/>
  <sheetViews>
    <sheetView rightToLeft="1" view="pageBreakPreview" zoomScale="62" zoomScaleNormal="106" zoomScaleSheetLayoutView="62" workbookViewId="0">
      <selection activeCell="A3" sqref="A3"/>
    </sheetView>
  </sheetViews>
  <sheetFormatPr defaultRowHeight="15"/>
  <cols>
    <col min="1" max="1" width="149.5703125" style="561" customWidth="1"/>
    <col min="2" max="2" width="6.42578125" style="13" customWidth="1"/>
    <col min="3" max="5" width="9" style="13"/>
    <col min="6" max="6" width="9.5703125" style="13" customWidth="1"/>
    <col min="7" max="12" width="9" style="13"/>
    <col min="13" max="13" width="36" style="13" customWidth="1"/>
    <col min="14" max="14" width="8.85546875" style="13" customWidth="1"/>
  </cols>
  <sheetData>
    <row r="1" spans="1:14" s="14" customFormat="1" ht="45" customHeight="1">
      <c r="A1" s="569" t="s">
        <v>235</v>
      </c>
      <c r="B1" s="371">
        <v>6</v>
      </c>
      <c r="C1" s="155"/>
      <c r="D1" s="155"/>
      <c r="E1" s="155"/>
      <c r="F1" s="155"/>
      <c r="G1" s="155"/>
      <c r="H1" s="155"/>
      <c r="I1" s="155"/>
      <c r="J1" s="155"/>
      <c r="K1" s="155"/>
      <c r="L1" s="155"/>
      <c r="M1" s="155"/>
    </row>
    <row r="2" spans="1:14" ht="45" customHeight="1">
      <c r="A2" s="562" t="s">
        <v>953</v>
      </c>
      <c r="B2" s="155"/>
      <c r="C2" s="155"/>
      <c r="D2" s="155"/>
      <c r="E2" s="156"/>
      <c r="F2" s="156"/>
      <c r="G2" s="156"/>
      <c r="H2" s="156"/>
      <c r="I2" s="156"/>
      <c r="J2" s="156"/>
      <c r="K2" s="156"/>
      <c r="L2" s="156"/>
      <c r="M2" s="156"/>
      <c r="N2" s="156"/>
    </row>
    <row r="3" spans="1:14" ht="409.6" customHeight="1">
      <c r="A3" s="563" t="s">
        <v>952</v>
      </c>
      <c r="B3" s="155"/>
      <c r="C3" s="155"/>
      <c r="D3" s="155"/>
      <c r="E3" s="157"/>
      <c r="F3" s="157"/>
      <c r="G3" s="157"/>
      <c r="H3" s="157"/>
      <c r="I3" s="157"/>
      <c r="J3" s="157"/>
      <c r="K3" s="157"/>
      <c r="L3" s="157"/>
      <c r="M3" s="157"/>
      <c r="N3" s="157"/>
    </row>
    <row r="4" spans="1:14" ht="30" customHeight="1">
      <c r="A4" s="564" t="s">
        <v>954</v>
      </c>
      <c r="B4" s="371">
        <v>7</v>
      </c>
      <c r="C4" s="156"/>
      <c r="D4" s="156"/>
      <c r="E4" s="156"/>
      <c r="F4" s="156"/>
      <c r="G4" s="156"/>
      <c r="H4" s="156"/>
      <c r="I4" s="156"/>
      <c r="J4" s="156"/>
      <c r="K4" s="156"/>
      <c r="L4" s="156"/>
      <c r="M4" s="156"/>
      <c r="N4" s="156"/>
    </row>
    <row r="5" spans="1:14" s="4" customFormat="1" ht="136.5" customHeight="1">
      <c r="A5" s="563" t="s">
        <v>747</v>
      </c>
      <c r="B5" s="154"/>
      <c r="C5" s="157"/>
      <c r="D5" s="157"/>
      <c r="E5" s="157"/>
      <c r="F5" s="157"/>
      <c r="G5" s="157"/>
      <c r="H5" s="157"/>
      <c r="I5" s="157"/>
      <c r="J5" s="157"/>
      <c r="K5" s="157"/>
      <c r="L5" s="157"/>
      <c r="M5" s="157"/>
      <c r="N5" s="157"/>
    </row>
    <row r="6" spans="1:14" ht="59.25" customHeight="1">
      <c r="A6" s="565" t="s">
        <v>236</v>
      </c>
      <c r="B6" s="158"/>
      <c r="C6" s="158"/>
      <c r="D6" s="158"/>
      <c r="E6" s="158"/>
      <c r="F6" s="158"/>
      <c r="G6" s="158"/>
      <c r="H6" s="158"/>
      <c r="I6" s="158"/>
      <c r="J6" s="158"/>
      <c r="K6" s="158"/>
      <c r="L6" s="158"/>
      <c r="M6" s="158"/>
      <c r="N6" s="158"/>
    </row>
    <row r="7" spans="1:14" ht="30" customHeight="1">
      <c r="A7" s="562" t="s">
        <v>955</v>
      </c>
      <c r="B7" s="368"/>
      <c r="C7" s="156"/>
      <c r="D7" s="156"/>
      <c r="E7" s="156"/>
      <c r="F7" s="156"/>
      <c r="G7" s="156"/>
      <c r="H7" s="156"/>
      <c r="I7" s="156"/>
      <c r="J7" s="156"/>
      <c r="K7" s="156"/>
      <c r="L7" s="156"/>
      <c r="M7" s="156"/>
      <c r="N7" s="156"/>
    </row>
    <row r="8" spans="1:14" s="4" customFormat="1" ht="130.5" customHeight="1">
      <c r="A8" s="563" t="s">
        <v>748</v>
      </c>
      <c r="B8" s="154"/>
      <c r="C8" s="157"/>
      <c r="D8" s="157"/>
      <c r="E8" s="157"/>
      <c r="F8" s="157"/>
      <c r="G8" s="157"/>
      <c r="H8" s="157"/>
      <c r="I8" s="157"/>
      <c r="J8" s="157"/>
      <c r="K8" s="157"/>
      <c r="L8" s="157"/>
      <c r="M8" s="157"/>
      <c r="N8" s="157"/>
    </row>
    <row r="9" spans="1:14" ht="99" customHeight="1">
      <c r="A9" s="566" t="s">
        <v>960</v>
      </c>
      <c r="B9" s="159"/>
      <c r="C9" s="159"/>
      <c r="D9" s="159"/>
      <c r="E9" s="159"/>
      <c r="F9" s="159"/>
      <c r="G9" s="159"/>
      <c r="H9" s="159"/>
      <c r="I9" s="159"/>
      <c r="J9" s="159"/>
      <c r="K9" s="159"/>
      <c r="L9" s="159"/>
      <c r="M9" s="159"/>
      <c r="N9" s="159"/>
    </row>
    <row r="10" spans="1:14" ht="33.75" customHeight="1">
      <c r="A10" s="562" t="s">
        <v>956</v>
      </c>
      <c r="B10" s="156"/>
      <c r="C10" s="156"/>
      <c r="D10" s="156"/>
      <c r="E10" s="156"/>
      <c r="F10" s="156"/>
      <c r="G10" s="156"/>
      <c r="H10" s="156"/>
      <c r="I10" s="156"/>
      <c r="J10" s="156"/>
      <c r="K10" s="156"/>
      <c r="L10" s="156"/>
      <c r="M10" s="156"/>
      <c r="N10" s="156"/>
    </row>
    <row r="11" spans="1:14" s="4" customFormat="1" ht="142.5" customHeight="1">
      <c r="A11" s="567" t="s">
        <v>951</v>
      </c>
      <c r="B11" s="160"/>
      <c r="C11" s="160"/>
      <c r="D11" s="160"/>
      <c r="E11" s="160"/>
      <c r="F11" s="160"/>
      <c r="G11" s="160"/>
      <c r="H11" s="160"/>
      <c r="I11" s="160"/>
      <c r="J11" s="160"/>
      <c r="K11" s="160"/>
      <c r="L11" s="160"/>
      <c r="M11" s="160"/>
      <c r="N11" s="160"/>
    </row>
    <row r="12" spans="1:14" ht="45.75" customHeight="1">
      <c r="A12" s="562" t="s">
        <v>957</v>
      </c>
      <c r="B12" s="371">
        <v>8</v>
      </c>
      <c r="C12" s="156"/>
      <c r="D12" s="156"/>
      <c r="E12" s="156"/>
      <c r="F12" s="156"/>
      <c r="G12" s="156"/>
      <c r="H12" s="156"/>
      <c r="I12" s="156"/>
      <c r="J12" s="156"/>
      <c r="K12" s="156"/>
      <c r="L12" s="156"/>
      <c r="M12" s="156"/>
      <c r="N12" s="156"/>
    </row>
    <row r="13" spans="1:14" s="4" customFormat="1" ht="192" customHeight="1">
      <c r="A13" s="568" t="s">
        <v>959</v>
      </c>
      <c r="B13" s="160"/>
      <c r="C13" s="160"/>
      <c r="D13" s="160"/>
      <c r="E13" s="160"/>
      <c r="F13" s="160"/>
      <c r="G13" s="160"/>
      <c r="H13" s="160"/>
      <c r="I13" s="160"/>
      <c r="J13" s="160"/>
      <c r="K13" s="160"/>
      <c r="L13" s="160"/>
      <c r="M13" s="160"/>
      <c r="N13" s="160"/>
    </row>
    <row r="14" spans="1:14" ht="48" customHeight="1">
      <c r="A14" s="562" t="s">
        <v>958</v>
      </c>
      <c r="B14" s="156"/>
      <c r="C14" s="156"/>
      <c r="D14" s="156"/>
      <c r="E14" s="156"/>
      <c r="F14" s="156"/>
      <c r="G14" s="156"/>
      <c r="H14" s="156"/>
      <c r="I14" s="156"/>
      <c r="J14" s="156"/>
      <c r="K14" s="156"/>
      <c r="L14" s="156"/>
      <c r="M14" s="156"/>
      <c r="N14" s="156"/>
    </row>
    <row r="15" spans="1:14" s="4" customFormat="1" ht="174.75" customHeight="1">
      <c r="A15" s="568" t="s">
        <v>749</v>
      </c>
      <c r="B15" s="161"/>
      <c r="C15" s="161"/>
      <c r="D15" s="161"/>
      <c r="E15" s="161"/>
      <c r="F15" s="161"/>
      <c r="G15" s="162"/>
      <c r="H15" s="161"/>
      <c r="I15" s="161"/>
      <c r="J15" s="161"/>
      <c r="K15" s="161"/>
      <c r="L15" s="161"/>
      <c r="M15" s="161"/>
      <c r="N15" s="161"/>
    </row>
  </sheetData>
  <printOptions horizontalCentered="1" verticalCentered="1"/>
  <pageMargins left="0.31496062992125984" right="0.31496062992125984" top="0.55118110236220474" bottom="0.15748031496062992" header="0.11811023622047245" footer="0.11811023622047245"/>
  <pageSetup paperSize="9" scale="80" orientation="landscape" r:id="rId1"/>
  <rowBreaks count="2" manualBreakCount="2">
    <brk id="3" max="1" man="1"/>
    <brk id="11" max="16383"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C20"/>
  <sheetViews>
    <sheetView rightToLeft="1" view="pageBreakPreview" topLeftCell="A9" zoomScale="106" zoomScaleNormal="100" zoomScaleSheetLayoutView="106" workbookViewId="0">
      <selection activeCell="B17" sqref="B17"/>
    </sheetView>
  </sheetViews>
  <sheetFormatPr defaultRowHeight="15"/>
  <cols>
    <col min="1" max="1" width="14.42578125" customWidth="1"/>
    <col min="2" max="2" width="70.85546875" customWidth="1"/>
    <col min="3" max="3" width="4.5703125" customWidth="1"/>
  </cols>
  <sheetData>
    <row r="1" spans="1:3" ht="27" customHeight="1">
      <c r="A1" s="841" t="s">
        <v>937</v>
      </c>
      <c r="B1" s="841"/>
      <c r="C1" s="372">
        <v>9</v>
      </c>
    </row>
    <row r="2" spans="1:3" ht="27.75" customHeight="1" thickBot="1">
      <c r="A2" s="840" t="s">
        <v>123</v>
      </c>
      <c r="B2" s="840"/>
    </row>
    <row r="3" spans="1:3" ht="24.95" customHeight="1">
      <c r="A3" s="36" t="s">
        <v>11</v>
      </c>
      <c r="B3" s="37" t="s">
        <v>124</v>
      </c>
    </row>
    <row r="4" spans="1:3" ht="24.95" customHeight="1">
      <c r="A4" s="15">
        <v>1</v>
      </c>
      <c r="B4" s="16" t="s">
        <v>125</v>
      </c>
    </row>
    <row r="5" spans="1:3" ht="24.95" customHeight="1">
      <c r="A5" s="38">
        <v>2</v>
      </c>
      <c r="B5" s="39" t="s">
        <v>126</v>
      </c>
    </row>
    <row r="6" spans="1:3" ht="24.95" customHeight="1">
      <c r="A6" s="15">
        <v>3</v>
      </c>
      <c r="B6" s="16" t="s">
        <v>127</v>
      </c>
    </row>
    <row r="7" spans="1:3" ht="24.95" customHeight="1">
      <c r="A7" s="38">
        <v>4</v>
      </c>
      <c r="B7" s="40" t="s">
        <v>128</v>
      </c>
    </row>
    <row r="8" spans="1:3" ht="24.95" customHeight="1">
      <c r="A8" s="41">
        <v>5</v>
      </c>
      <c r="B8" s="17" t="s">
        <v>129</v>
      </c>
    </row>
    <row r="9" spans="1:3" ht="24.95" customHeight="1">
      <c r="A9" s="38">
        <v>6</v>
      </c>
      <c r="B9" s="40" t="s">
        <v>130</v>
      </c>
    </row>
    <row r="10" spans="1:3" ht="24.95" customHeight="1">
      <c r="A10" s="15">
        <v>7</v>
      </c>
      <c r="B10" s="17" t="s">
        <v>131</v>
      </c>
    </row>
    <row r="11" spans="1:3" ht="24.95" customHeight="1">
      <c r="A11" s="38">
        <v>8</v>
      </c>
      <c r="B11" s="40" t="s">
        <v>132</v>
      </c>
    </row>
    <row r="12" spans="1:3" ht="24.95" customHeight="1">
      <c r="A12" s="15">
        <v>9</v>
      </c>
      <c r="B12" s="17" t="s">
        <v>133</v>
      </c>
    </row>
    <row r="13" spans="1:3" ht="24.95" customHeight="1">
      <c r="A13" s="38">
        <v>10</v>
      </c>
      <c r="B13" s="39" t="s">
        <v>134</v>
      </c>
    </row>
    <row r="14" spans="1:3" ht="24.95" customHeight="1">
      <c r="A14" s="41">
        <v>11</v>
      </c>
      <c r="B14" s="16" t="s">
        <v>135</v>
      </c>
    </row>
    <row r="15" spans="1:3" ht="24.95" customHeight="1">
      <c r="A15" s="38">
        <v>12</v>
      </c>
      <c r="B15" s="39" t="s">
        <v>136</v>
      </c>
    </row>
    <row r="16" spans="1:3" ht="24.95" customHeight="1">
      <c r="A16" s="15">
        <v>13</v>
      </c>
      <c r="B16" s="17" t="s">
        <v>137</v>
      </c>
    </row>
    <row r="17" spans="1:2" ht="24.95" customHeight="1">
      <c r="A17" s="38">
        <v>14</v>
      </c>
      <c r="B17" s="40" t="s">
        <v>138</v>
      </c>
    </row>
    <row r="18" spans="1:2" ht="24.95" customHeight="1">
      <c r="A18" s="15">
        <v>15</v>
      </c>
      <c r="B18" s="17" t="s">
        <v>139</v>
      </c>
    </row>
    <row r="19" spans="1:2" ht="24.95" customHeight="1">
      <c r="A19" s="38">
        <v>16</v>
      </c>
      <c r="B19" s="40" t="s">
        <v>140</v>
      </c>
    </row>
    <row r="20" spans="1:2" ht="24.95" customHeight="1" thickBot="1">
      <c r="A20" s="66">
        <v>17</v>
      </c>
      <c r="B20" s="18" t="s">
        <v>141</v>
      </c>
    </row>
  </sheetData>
  <mergeCells count="2">
    <mergeCell ref="A2:B2"/>
    <mergeCell ref="A1:B1"/>
  </mergeCells>
  <printOptions horizontalCentered="1" verticalCentered="1"/>
  <pageMargins left="0.31496062992125984" right="0.31496062992125984" top="0.55118110236220474" bottom="0.15748031496062992" header="0.11811023622047245" footer="0.11811023622047245"/>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H20"/>
  <sheetViews>
    <sheetView rightToLeft="1" view="pageBreakPreview" topLeftCell="A8" zoomScale="77" zoomScaleNormal="106" zoomScaleSheetLayoutView="77" workbookViewId="0">
      <selection activeCell="D10" sqref="D10"/>
    </sheetView>
  </sheetViews>
  <sheetFormatPr defaultRowHeight="15"/>
  <cols>
    <col min="1" max="1" width="8.7109375" customWidth="1"/>
    <col min="2" max="2" width="33.42578125" customWidth="1"/>
    <col min="3" max="3" width="23.42578125" customWidth="1"/>
    <col min="4" max="4" width="42.42578125" customWidth="1"/>
    <col min="5" max="5" width="25.7109375" style="1" customWidth="1"/>
    <col min="6" max="6" width="17.28515625" customWidth="1"/>
  </cols>
  <sheetData>
    <row r="1" spans="1:8" ht="38.25" customHeight="1">
      <c r="A1" s="755" t="s">
        <v>340</v>
      </c>
      <c r="B1" s="755"/>
      <c r="C1" s="755"/>
      <c r="D1" s="755"/>
      <c r="E1" s="755"/>
      <c r="F1" s="757">
        <v>10</v>
      </c>
    </row>
    <row r="2" spans="1:8" ht="35.25" customHeight="1" thickBot="1">
      <c r="A2" s="842" t="s">
        <v>157</v>
      </c>
      <c r="B2" s="842"/>
      <c r="C2" s="842"/>
      <c r="D2" s="842"/>
      <c r="E2" s="277" t="s">
        <v>918</v>
      </c>
      <c r="F2" s="276" t="s">
        <v>919</v>
      </c>
    </row>
    <row r="3" spans="1:8" ht="38.25" customHeight="1" thickBot="1">
      <c r="A3" s="115" t="s">
        <v>11</v>
      </c>
      <c r="B3" s="116" t="s">
        <v>109</v>
      </c>
      <c r="C3" s="116" t="s">
        <v>142</v>
      </c>
      <c r="D3" s="117" t="s">
        <v>143</v>
      </c>
      <c r="E3" s="117" t="s">
        <v>344</v>
      </c>
      <c r="F3" s="43" t="s">
        <v>144</v>
      </c>
      <c r="G3" s="1"/>
    </row>
    <row r="4" spans="1:8" ht="80.25" customHeight="1" thickBot="1">
      <c r="A4" s="112">
        <v>1</v>
      </c>
      <c r="B4" s="113" t="s">
        <v>145</v>
      </c>
      <c r="C4" s="113" t="s">
        <v>146</v>
      </c>
      <c r="D4" s="114" t="s">
        <v>345</v>
      </c>
      <c r="E4" s="275" t="s">
        <v>909</v>
      </c>
      <c r="F4" s="118"/>
      <c r="G4" s="1"/>
      <c r="H4" s="1"/>
    </row>
    <row r="5" spans="1:8" ht="81.75" customHeight="1" thickBot="1">
      <c r="A5" s="42">
        <v>2</v>
      </c>
      <c r="B5" s="104" t="s">
        <v>147</v>
      </c>
      <c r="C5" s="104" t="s">
        <v>148</v>
      </c>
      <c r="D5" s="105" t="s">
        <v>346</v>
      </c>
      <c r="E5" s="374" t="s">
        <v>910</v>
      </c>
      <c r="F5" s="32"/>
      <c r="G5" s="1"/>
      <c r="H5" s="1"/>
    </row>
    <row r="6" spans="1:8" ht="84.75" customHeight="1" thickBot="1">
      <c r="A6" s="6">
        <v>3</v>
      </c>
      <c r="B6" s="106" t="s">
        <v>149</v>
      </c>
      <c r="C6" s="102" t="s">
        <v>150</v>
      </c>
      <c r="D6" s="103" t="s">
        <v>347</v>
      </c>
      <c r="E6" s="275" t="s">
        <v>911</v>
      </c>
      <c r="F6" s="31"/>
      <c r="G6" s="1"/>
      <c r="H6" s="1"/>
    </row>
    <row r="7" spans="1:8" ht="96" customHeight="1" thickBot="1">
      <c r="A7" s="42">
        <v>4</v>
      </c>
      <c r="B7" s="107" t="s">
        <v>151</v>
      </c>
      <c r="C7" s="104" t="s">
        <v>152</v>
      </c>
      <c r="D7" s="105" t="s">
        <v>348</v>
      </c>
      <c r="E7" s="374" t="s">
        <v>912</v>
      </c>
      <c r="F7" s="33"/>
      <c r="G7" s="1"/>
      <c r="H7" s="1"/>
    </row>
    <row r="8" spans="1:8" ht="81" customHeight="1" thickBot="1">
      <c r="A8" s="6">
        <v>5</v>
      </c>
      <c r="B8" s="106" t="s">
        <v>153</v>
      </c>
      <c r="C8" s="102" t="s">
        <v>154</v>
      </c>
      <c r="D8" s="103" t="s">
        <v>349</v>
      </c>
      <c r="E8" s="275" t="s">
        <v>913</v>
      </c>
      <c r="F8" s="34"/>
      <c r="G8" s="1"/>
      <c r="H8" s="1"/>
    </row>
    <row r="9" spans="1:8" ht="85.5" customHeight="1" thickBot="1">
      <c r="A9" s="42">
        <v>6</v>
      </c>
      <c r="B9" s="107" t="s">
        <v>155</v>
      </c>
      <c r="C9" s="104" t="s">
        <v>154</v>
      </c>
      <c r="D9" s="108" t="s">
        <v>350</v>
      </c>
      <c r="E9" s="374" t="s">
        <v>917</v>
      </c>
      <c r="F9" s="33"/>
      <c r="G9" s="1"/>
      <c r="H9" s="1"/>
    </row>
    <row r="10" spans="1:8" ht="90" customHeight="1" thickBot="1">
      <c r="A10" s="6">
        <v>7</v>
      </c>
      <c r="B10" s="106" t="s">
        <v>374</v>
      </c>
      <c r="C10" s="102" t="s">
        <v>154</v>
      </c>
      <c r="D10" s="103" t="s">
        <v>375</v>
      </c>
      <c r="E10" s="275" t="s">
        <v>915</v>
      </c>
      <c r="F10" s="373"/>
      <c r="G10" s="1"/>
      <c r="H10" s="1"/>
    </row>
    <row r="11" spans="1:8" ht="95.25" customHeight="1" thickBot="1">
      <c r="A11" s="42">
        <v>8</v>
      </c>
      <c r="B11" s="107" t="s">
        <v>376</v>
      </c>
      <c r="C11" s="104" t="s">
        <v>154</v>
      </c>
      <c r="D11" s="105" t="s">
        <v>377</v>
      </c>
      <c r="E11" s="374" t="s">
        <v>916</v>
      </c>
      <c r="F11" s="373"/>
      <c r="G11" s="1"/>
      <c r="H11" s="1"/>
    </row>
    <row r="12" spans="1:8" ht="89.25" customHeight="1" thickBot="1">
      <c r="A12" s="7">
        <v>9</v>
      </c>
      <c r="B12" s="109" t="s">
        <v>156</v>
      </c>
      <c r="C12" s="110" t="s">
        <v>154</v>
      </c>
      <c r="D12" s="111" t="s">
        <v>351</v>
      </c>
      <c r="E12" s="275" t="s">
        <v>914</v>
      </c>
      <c r="F12" s="31"/>
      <c r="G12" s="1"/>
      <c r="H12" s="1"/>
    </row>
    <row r="13" spans="1:8">
      <c r="G13" s="1"/>
      <c r="H13" s="1"/>
    </row>
    <row r="15" spans="1:8">
      <c r="G15" s="1"/>
      <c r="H15" s="1"/>
    </row>
    <row r="16" spans="1:8">
      <c r="G16" s="1"/>
      <c r="H16" s="1"/>
    </row>
    <row r="17" spans="7:8">
      <c r="G17" s="1"/>
      <c r="H17" s="1"/>
    </row>
    <row r="18" spans="7:8">
      <c r="G18" s="1"/>
      <c r="H18" s="1"/>
    </row>
    <row r="19" spans="7:8">
      <c r="G19" s="1"/>
      <c r="H19" s="1"/>
    </row>
    <row r="20" spans="7:8">
      <c r="G20" s="1"/>
      <c r="H20" s="1"/>
    </row>
  </sheetData>
  <mergeCells count="1">
    <mergeCell ref="A2:D2"/>
  </mergeCells>
  <hyperlinks>
    <hyperlink ref="E4" r:id="rId1" display="mailto:ziadhoson@el-amal.org"/>
    <hyperlink ref="E5" r:id="rId2" display="mailto:mothman@el-amal.org"/>
    <hyperlink ref="E6" r:id="rId3" display="mailto:melhajyousef@el-amal.org"/>
    <hyperlink ref="E7" r:id="rId4" display="mailto:rawadalla@el-amal.org"/>
    <hyperlink ref="E8" r:id="rId5" display="mailto:delholy@el-amal.org"/>
    <hyperlink ref="E11" r:id="rId6" display="mailto:kamilia-albayoumi@hotmail.com"/>
    <hyperlink ref="E9" r:id="rId7" display="mailto:engsoheil23@hotmail.com"/>
    <hyperlink ref="E10" r:id="rId8" display="mailto:adahi@el-amal.org"/>
    <hyperlink ref="E12" r:id="rId9" display="mailto:w.el-qadi@unrwa.org"/>
    <hyperlink ref="E2" r:id="rId10" display="mailto:bod@el-amal.org"/>
  </hyperlinks>
  <printOptions horizontalCentered="1" verticalCentered="1"/>
  <pageMargins left="0.31496062992125984" right="0.70866141732283472" top="0.55118110236220474" bottom="0.15748031496062992" header="0.11811023622047245" footer="0.11811023622047245"/>
  <pageSetup paperSize="9" scale="61" orientation="landscape" r:id="rId11"/>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O5"/>
  <sheetViews>
    <sheetView rightToLeft="1" view="pageBreakPreview" zoomScale="59" zoomScaleNormal="69" zoomScaleSheetLayoutView="59" workbookViewId="0">
      <selection activeCell="H10" sqref="H9:H10"/>
    </sheetView>
  </sheetViews>
  <sheetFormatPr defaultRowHeight="15"/>
  <cols>
    <col min="1" max="1" width="14.28515625" customWidth="1"/>
    <col min="2" max="2" width="22.5703125" customWidth="1"/>
    <col min="3" max="3" width="22.7109375" customWidth="1"/>
    <col min="4" max="4" width="14.42578125" customWidth="1"/>
    <col min="5" max="5" width="9" customWidth="1"/>
    <col min="6" max="6" width="31.5703125" customWidth="1"/>
    <col min="7" max="7" width="12.5703125" customWidth="1"/>
    <col min="8" max="8" width="22.5703125" customWidth="1"/>
    <col min="9" max="9" width="21" customWidth="1"/>
    <col min="15" max="15" width="16.5703125" bestFit="1" customWidth="1"/>
  </cols>
  <sheetData>
    <row r="1" spans="1:15" ht="52.5" customHeight="1" thickBot="1">
      <c r="A1" s="843" t="s">
        <v>293</v>
      </c>
      <c r="B1" s="843"/>
      <c r="C1" s="843"/>
      <c r="D1" s="843"/>
      <c r="E1" s="843"/>
      <c r="F1" s="843"/>
      <c r="G1" s="843"/>
      <c r="H1" s="843"/>
      <c r="I1" s="756">
        <v>11</v>
      </c>
    </row>
    <row r="2" spans="1:15" ht="86.25" customHeight="1">
      <c r="A2" s="44" t="s">
        <v>158</v>
      </c>
      <c r="B2" s="50" t="s">
        <v>159</v>
      </c>
      <c r="C2" s="45" t="s">
        <v>160</v>
      </c>
      <c r="D2" s="375" t="s">
        <v>174</v>
      </c>
      <c r="E2" s="45" t="s">
        <v>1</v>
      </c>
      <c r="F2" s="45" t="s">
        <v>161</v>
      </c>
      <c r="G2" s="45" t="s">
        <v>162</v>
      </c>
      <c r="H2" s="45" t="s">
        <v>2</v>
      </c>
      <c r="I2" s="46" t="s">
        <v>163</v>
      </c>
    </row>
    <row r="3" spans="1:15" ht="90.75" customHeight="1">
      <c r="A3" s="849" t="s">
        <v>164</v>
      </c>
      <c r="B3" s="51" t="s">
        <v>165</v>
      </c>
      <c r="C3" s="850">
        <v>35924</v>
      </c>
      <c r="D3" s="853" t="s">
        <v>166</v>
      </c>
      <c r="E3" s="853" t="s">
        <v>67</v>
      </c>
      <c r="F3" s="853" t="s">
        <v>167</v>
      </c>
      <c r="G3" s="855">
        <v>103</v>
      </c>
      <c r="H3" s="844" t="s">
        <v>168</v>
      </c>
      <c r="I3" s="847" t="s">
        <v>173</v>
      </c>
      <c r="O3" s="5"/>
    </row>
    <row r="4" spans="1:15" ht="121.5" customHeight="1">
      <c r="A4" s="849"/>
      <c r="B4" s="845">
        <v>5058</v>
      </c>
      <c r="C4" s="851"/>
      <c r="D4" s="853"/>
      <c r="E4" s="853"/>
      <c r="F4" s="853"/>
      <c r="G4" s="855"/>
      <c r="H4" s="844"/>
      <c r="I4" s="848"/>
    </row>
    <row r="5" spans="1:15" ht="186.75" customHeight="1" thickBot="1">
      <c r="A5" s="52" t="s">
        <v>169</v>
      </c>
      <c r="B5" s="846"/>
      <c r="C5" s="852"/>
      <c r="D5" s="854"/>
      <c r="E5" s="854"/>
      <c r="F5" s="47" t="s">
        <v>170</v>
      </c>
      <c r="G5" s="48">
        <v>18</v>
      </c>
      <c r="H5" s="48" t="s">
        <v>171</v>
      </c>
      <c r="I5" s="49" t="s">
        <v>172</v>
      </c>
    </row>
  </sheetData>
  <mergeCells count="10">
    <mergeCell ref="A1:H1"/>
    <mergeCell ref="H3:H4"/>
    <mergeCell ref="B4:B5"/>
    <mergeCell ref="I3:I4"/>
    <mergeCell ref="A3:A4"/>
    <mergeCell ref="C3:C5"/>
    <mergeCell ref="D3:D5"/>
    <mergeCell ref="E3:E5"/>
    <mergeCell ref="F3:F4"/>
    <mergeCell ref="G3:G4"/>
  </mergeCells>
  <printOptions horizontalCentered="1" verticalCentered="1"/>
  <pageMargins left="0.31496062992125984" right="0.31496062992125984" top="0.55118110236220474" bottom="0.15748031496062992" header="0.11811023622047245" footer="0.11811023622047245"/>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22</vt:i4>
      </vt:variant>
      <vt:variant>
        <vt:lpstr>نطاقات تمت تسميتها</vt:lpstr>
      </vt:variant>
      <vt:variant>
        <vt:i4>18</vt:i4>
      </vt:variant>
    </vt:vector>
  </HeadingPairs>
  <TitlesOfParts>
    <vt:vector size="40" baseType="lpstr">
      <vt:lpstr>غلاف</vt:lpstr>
      <vt:lpstr>جمعية </vt:lpstr>
      <vt:lpstr>شكر و تقدير (2)</vt:lpstr>
      <vt:lpstr>مقدمة</vt:lpstr>
      <vt:lpstr>محتويات</vt:lpstr>
      <vt:lpstr>نبذة جمعية</vt:lpstr>
      <vt:lpstr>هيكل </vt:lpstr>
      <vt:lpstr>م.ادارة</vt:lpstr>
      <vt:lpstr>الفروع</vt:lpstr>
      <vt:lpstr>ج. عمومية</vt:lpstr>
      <vt:lpstr>ح.بنكية </vt:lpstr>
      <vt:lpstr>مستفيدون</vt:lpstr>
      <vt:lpstr>عاملون </vt:lpstr>
      <vt:lpstr>عاملون 2</vt:lpstr>
      <vt:lpstr>PRO1</vt:lpstr>
      <vt:lpstr>ACV 1</vt:lpstr>
      <vt:lpstr>TRA </vt:lpstr>
      <vt:lpstr>المدرسة</vt:lpstr>
      <vt:lpstr>سمعيات ونطق</vt:lpstr>
      <vt:lpstr>تعليم الكبار</vt:lpstr>
      <vt:lpstr>السنابل</vt:lpstr>
      <vt:lpstr>ختامي</vt:lpstr>
      <vt:lpstr>'ACV 1'!Print_Area</vt:lpstr>
      <vt:lpstr>'PRO1'!Print_Area</vt:lpstr>
      <vt:lpstr>'TRA '!Print_Area</vt:lpstr>
      <vt:lpstr>السنابل!Print_Area</vt:lpstr>
      <vt:lpstr>المدرسة!Print_Area</vt:lpstr>
      <vt:lpstr>'تعليم الكبار'!Print_Area</vt:lpstr>
      <vt:lpstr>'ج. عمومية'!Print_Area</vt:lpstr>
      <vt:lpstr>'جمعية '!Print_Area</vt:lpstr>
      <vt:lpstr>'ح.بنكية '!Print_Area</vt:lpstr>
      <vt:lpstr>ختامي!Print_Area</vt:lpstr>
      <vt:lpstr>'سمعيات ونطق'!Print_Area</vt:lpstr>
      <vt:lpstr>'عاملون '!Print_Area</vt:lpstr>
      <vt:lpstr>'عاملون 2'!Print_Area</vt:lpstr>
      <vt:lpstr>م.ادارة!Print_Area</vt:lpstr>
      <vt:lpstr>مستفيدون!Print_Area</vt:lpstr>
      <vt:lpstr>مقدمة!Print_Area</vt:lpstr>
      <vt:lpstr>'نبذة جمعية'!Print_Area</vt:lpstr>
      <vt:lpstr>'هيكل '!Print_Area</vt:lpstr>
    </vt:vector>
  </TitlesOfParts>
  <Company>Ahmed-Under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alboraq</dc:creator>
  <cp:lastModifiedBy>Dala</cp:lastModifiedBy>
  <cp:lastPrinted>2018-07-30T09:10:43Z</cp:lastPrinted>
  <dcterms:created xsi:type="dcterms:W3CDTF">2017-02-28T06:30:25Z</dcterms:created>
  <dcterms:modified xsi:type="dcterms:W3CDTF">2021-02-07T10:07:18Z</dcterms:modified>
</cp:coreProperties>
</file>